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Other\SAMS\SAMS\Post-review Gini Data\LE Polity\"/>
    </mc:Choice>
  </mc:AlternateContent>
  <xr:revisionPtr revIDLastSave="0" documentId="13_ncr:1_{ADEF4B0D-DD04-47B8-AF14-D024CD2A2E9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Los Encuentros Structure Volume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585" i="2" l="1"/>
  <c r="C585" i="2"/>
  <c r="E584" i="2"/>
  <c r="C584" i="2"/>
  <c r="D585" i="2" s="1"/>
  <c r="E583" i="2"/>
  <c r="C583" i="2"/>
  <c r="E582" i="2"/>
  <c r="C582" i="2"/>
  <c r="D583" i="2" s="1"/>
  <c r="E581" i="2"/>
  <c r="C581" i="2"/>
  <c r="D582" i="2" s="1"/>
  <c r="E580" i="2"/>
  <c r="F581" i="2" s="1"/>
  <c r="C580" i="2"/>
  <c r="E579" i="2"/>
  <c r="C579" i="2"/>
  <c r="D580" i="2" s="1"/>
  <c r="E578" i="2"/>
  <c r="F579" i="2" s="1"/>
  <c r="C578" i="2"/>
  <c r="D579" i="2" s="1"/>
  <c r="E577" i="2"/>
  <c r="C577" i="2"/>
  <c r="D578" i="2" s="1"/>
  <c r="E576" i="2"/>
  <c r="F577" i="2" s="1"/>
  <c r="C576" i="2"/>
  <c r="D577" i="2" s="1"/>
  <c r="E575" i="2"/>
  <c r="C575" i="2"/>
  <c r="E574" i="2"/>
  <c r="F575" i="2" s="1"/>
  <c r="C574" i="2"/>
  <c r="D575" i="2" s="1"/>
  <c r="E573" i="2"/>
  <c r="C573" i="2"/>
  <c r="E572" i="2"/>
  <c r="F573" i="2" s="1"/>
  <c r="C572" i="2"/>
  <c r="D573" i="2" s="1"/>
  <c r="E571" i="2"/>
  <c r="C571" i="2"/>
  <c r="E570" i="2"/>
  <c r="F571" i="2" s="1"/>
  <c r="C570" i="2"/>
  <c r="D571" i="2" s="1"/>
  <c r="E569" i="2"/>
  <c r="C569" i="2"/>
  <c r="D570" i="2" s="1"/>
  <c r="E568" i="2"/>
  <c r="F569" i="2" s="1"/>
  <c r="C568" i="2"/>
  <c r="D569" i="2" s="1"/>
  <c r="E567" i="2"/>
  <c r="C567" i="2"/>
  <c r="E566" i="2"/>
  <c r="F567" i="2" s="1"/>
  <c r="C566" i="2"/>
  <c r="D567" i="2" s="1"/>
  <c r="E565" i="2"/>
  <c r="C565" i="2"/>
  <c r="D566" i="2" s="1"/>
  <c r="E564" i="2"/>
  <c r="F565" i="2" s="1"/>
  <c r="C564" i="2"/>
  <c r="D565" i="2" s="1"/>
  <c r="E563" i="2"/>
  <c r="C563" i="2"/>
  <c r="E562" i="2"/>
  <c r="F563" i="2" s="1"/>
  <c r="C562" i="2"/>
  <c r="D563" i="2" s="1"/>
  <c r="E561" i="2"/>
  <c r="C561" i="2"/>
  <c r="D562" i="2" s="1"/>
  <c r="E560" i="2"/>
  <c r="F561" i="2" s="1"/>
  <c r="C560" i="2"/>
  <c r="D561" i="2" s="1"/>
  <c r="E559" i="2"/>
  <c r="C559" i="2"/>
  <c r="E558" i="2"/>
  <c r="F559" i="2" s="1"/>
  <c r="C558" i="2"/>
  <c r="D559" i="2" s="1"/>
  <c r="E557" i="2"/>
  <c r="C557" i="2"/>
  <c r="D558" i="2" s="1"/>
  <c r="E556" i="2"/>
  <c r="F557" i="2" s="1"/>
  <c r="C556" i="2"/>
  <c r="D557" i="2" s="1"/>
  <c r="E555" i="2"/>
  <c r="C555" i="2"/>
  <c r="D556" i="2" s="1"/>
  <c r="E554" i="2"/>
  <c r="F555" i="2" s="1"/>
  <c r="C554" i="2"/>
  <c r="E553" i="2"/>
  <c r="C553" i="2"/>
  <c r="E552" i="2"/>
  <c r="C552" i="2"/>
  <c r="D553" i="2" s="1"/>
  <c r="E551" i="2"/>
  <c r="C551" i="2"/>
  <c r="E550" i="2"/>
  <c r="F551" i="2" s="1"/>
  <c r="C550" i="2"/>
  <c r="E549" i="2"/>
  <c r="C549" i="2"/>
  <c r="D550" i="2" s="1"/>
  <c r="E548" i="2"/>
  <c r="C548" i="2"/>
  <c r="D549" i="2" s="1"/>
  <c r="E547" i="2"/>
  <c r="C547" i="2"/>
  <c r="E546" i="2"/>
  <c r="C546" i="2"/>
  <c r="D547" i="2" s="1"/>
  <c r="E545" i="2"/>
  <c r="C545" i="2"/>
  <c r="D546" i="2" s="1"/>
  <c r="E544" i="2"/>
  <c r="F545" i="2" s="1"/>
  <c r="C544" i="2"/>
  <c r="E543" i="2"/>
  <c r="C543" i="2"/>
  <c r="E542" i="2"/>
  <c r="C542" i="2"/>
  <c r="D543" i="2" s="1"/>
  <c r="E541" i="2"/>
  <c r="C541" i="2"/>
  <c r="E540" i="2"/>
  <c r="C540" i="2"/>
  <c r="D541" i="2" s="1"/>
  <c r="E539" i="2"/>
  <c r="C539" i="2"/>
  <c r="E538" i="2"/>
  <c r="C538" i="2"/>
  <c r="D539" i="2" s="1"/>
  <c r="E537" i="2"/>
  <c r="C537" i="2"/>
  <c r="E536" i="2"/>
  <c r="F537" i="2" s="1"/>
  <c r="C536" i="2"/>
  <c r="E535" i="2"/>
  <c r="C535" i="2"/>
  <c r="E534" i="2"/>
  <c r="C534" i="2"/>
  <c r="D535" i="2" s="1"/>
  <c r="E533" i="2"/>
  <c r="C533" i="2"/>
  <c r="D534" i="2" s="1"/>
  <c r="E532" i="2"/>
  <c r="C532" i="2"/>
  <c r="D533" i="2" s="1"/>
  <c r="E531" i="2"/>
  <c r="C531" i="2"/>
  <c r="D532" i="2" s="1"/>
  <c r="E530" i="2"/>
  <c r="C530" i="2"/>
  <c r="D531" i="2" s="1"/>
  <c r="E529" i="2"/>
  <c r="C529" i="2"/>
  <c r="E528" i="2"/>
  <c r="C528" i="2"/>
  <c r="D529" i="2" s="1"/>
  <c r="E527" i="2"/>
  <c r="C527" i="2"/>
  <c r="D528" i="2" s="1"/>
  <c r="E526" i="2"/>
  <c r="C526" i="2"/>
  <c r="D527" i="2" s="1"/>
  <c r="E525" i="2"/>
  <c r="C525" i="2"/>
  <c r="D526" i="2" s="1"/>
  <c r="E524" i="2"/>
  <c r="C524" i="2"/>
  <c r="D525" i="2" s="1"/>
  <c r="E523" i="2"/>
  <c r="C523" i="2"/>
  <c r="E522" i="2"/>
  <c r="C522" i="2"/>
  <c r="D523" i="2" s="1"/>
  <c r="E521" i="2"/>
  <c r="C521" i="2"/>
  <c r="D522" i="2" s="1"/>
  <c r="E520" i="2"/>
  <c r="C520" i="2"/>
  <c r="D521" i="2" s="1"/>
  <c r="E519" i="2"/>
  <c r="C519" i="2"/>
  <c r="D520" i="2" s="1"/>
  <c r="E518" i="2"/>
  <c r="C518" i="2"/>
  <c r="E517" i="2"/>
  <c r="C517" i="2"/>
  <c r="E516" i="2"/>
  <c r="C516" i="2"/>
  <c r="E515" i="2"/>
  <c r="C515" i="2"/>
  <c r="E514" i="2"/>
  <c r="C514" i="2"/>
  <c r="D515" i="2" s="1"/>
  <c r="E513" i="2"/>
  <c r="C513" i="2"/>
  <c r="D514" i="2" s="1"/>
  <c r="E512" i="2"/>
  <c r="C512" i="2"/>
  <c r="D513" i="2" s="1"/>
  <c r="E511" i="2"/>
  <c r="C511" i="2"/>
  <c r="E510" i="2"/>
  <c r="C510" i="2"/>
  <c r="D511" i="2" s="1"/>
  <c r="E509" i="2"/>
  <c r="C509" i="2"/>
  <c r="E508" i="2"/>
  <c r="C508" i="2"/>
  <c r="D509" i="2" s="1"/>
  <c r="E507" i="2"/>
  <c r="C507" i="2"/>
  <c r="D508" i="2" s="1"/>
  <c r="E506" i="2"/>
  <c r="C506" i="2"/>
  <c r="D507" i="2" s="1"/>
  <c r="E505" i="2"/>
  <c r="C505" i="2"/>
  <c r="E504" i="2"/>
  <c r="C504" i="2"/>
  <c r="D505" i="2" s="1"/>
  <c r="E503" i="2"/>
  <c r="C503" i="2"/>
  <c r="E502" i="2"/>
  <c r="C502" i="2"/>
  <c r="D503" i="2" s="1"/>
  <c r="E501" i="2"/>
  <c r="C501" i="2"/>
  <c r="D502" i="2" s="1"/>
  <c r="E500" i="2"/>
  <c r="C500" i="2"/>
  <c r="D501" i="2" s="1"/>
  <c r="E499" i="2"/>
  <c r="C499" i="2"/>
  <c r="D500" i="2" s="1"/>
  <c r="E498" i="2"/>
  <c r="C498" i="2"/>
  <c r="D499" i="2" s="1"/>
  <c r="E497" i="2"/>
  <c r="C497" i="2"/>
  <c r="D498" i="2" s="1"/>
  <c r="E496" i="2"/>
  <c r="C496" i="2"/>
  <c r="D497" i="2" s="1"/>
  <c r="E495" i="2"/>
  <c r="F496" i="2" s="1"/>
  <c r="C495" i="2"/>
  <c r="D496" i="2" s="1"/>
  <c r="E494" i="2"/>
  <c r="C494" i="2"/>
  <c r="D495" i="2" s="1"/>
  <c r="E493" i="2"/>
  <c r="F494" i="2" s="1"/>
  <c r="C493" i="2"/>
  <c r="D494" i="2" s="1"/>
  <c r="E492" i="2"/>
  <c r="C492" i="2"/>
  <c r="D493" i="2" s="1"/>
  <c r="E491" i="2"/>
  <c r="F492" i="2" s="1"/>
  <c r="C491" i="2"/>
  <c r="D492" i="2" s="1"/>
  <c r="E490" i="2"/>
  <c r="C490" i="2"/>
  <c r="D491" i="2" s="1"/>
  <c r="E489" i="2"/>
  <c r="F490" i="2" s="1"/>
  <c r="C489" i="2"/>
  <c r="D490" i="2" s="1"/>
  <c r="E488" i="2"/>
  <c r="C488" i="2"/>
  <c r="D489" i="2" s="1"/>
  <c r="E487" i="2"/>
  <c r="F488" i="2" s="1"/>
  <c r="C487" i="2"/>
  <c r="D488" i="2" s="1"/>
  <c r="E486" i="2"/>
  <c r="C486" i="2"/>
  <c r="D487" i="2" s="1"/>
  <c r="E485" i="2"/>
  <c r="F486" i="2" s="1"/>
  <c r="C485" i="2"/>
  <c r="D486" i="2" s="1"/>
  <c r="E484" i="2"/>
  <c r="C484" i="2"/>
  <c r="E483" i="2"/>
  <c r="C483" i="2"/>
  <c r="D484" i="2" s="1"/>
  <c r="E482" i="2"/>
  <c r="C482" i="2"/>
  <c r="D483" i="2" s="1"/>
  <c r="E481" i="2"/>
  <c r="C481" i="2"/>
  <c r="D482" i="2" s="1"/>
  <c r="E480" i="2"/>
  <c r="C480" i="2"/>
  <c r="E479" i="2"/>
  <c r="C479" i="2"/>
  <c r="D480" i="2" s="1"/>
  <c r="E478" i="2"/>
  <c r="C478" i="2"/>
  <c r="D479" i="2" s="1"/>
  <c r="E477" i="2"/>
  <c r="F478" i="2" s="1"/>
  <c r="C477" i="2"/>
  <c r="E476" i="2"/>
  <c r="C476" i="2"/>
  <c r="D477" i="2" s="1"/>
  <c r="E475" i="2"/>
  <c r="F476" i="2" s="1"/>
  <c r="C475" i="2"/>
  <c r="D476" i="2" s="1"/>
  <c r="E474" i="2"/>
  <c r="C474" i="2"/>
  <c r="D475" i="2" s="1"/>
  <c r="E473" i="2"/>
  <c r="C473" i="2"/>
  <c r="E472" i="2"/>
  <c r="C472" i="2"/>
  <c r="E471" i="2"/>
  <c r="C471" i="2"/>
  <c r="D472" i="2" s="1"/>
  <c r="E470" i="2"/>
  <c r="C470" i="2"/>
  <c r="D471" i="2" s="1"/>
  <c r="E469" i="2"/>
  <c r="C469" i="2"/>
  <c r="D470" i="2" s="1"/>
  <c r="E468" i="2"/>
  <c r="C468" i="2"/>
  <c r="E467" i="2"/>
  <c r="C467" i="2"/>
  <c r="D468" i="2" s="1"/>
  <c r="E466" i="2"/>
  <c r="C466" i="2"/>
  <c r="D467" i="2" s="1"/>
  <c r="E465" i="2"/>
  <c r="C465" i="2"/>
  <c r="D466" i="2" s="1"/>
  <c r="E464" i="2"/>
  <c r="C464" i="2"/>
  <c r="E463" i="2"/>
  <c r="C463" i="2"/>
  <c r="D464" i="2" s="1"/>
  <c r="E462" i="2"/>
  <c r="C462" i="2"/>
  <c r="D463" i="2" s="1"/>
  <c r="E461" i="2"/>
  <c r="C461" i="2"/>
  <c r="E460" i="2"/>
  <c r="C460" i="2"/>
  <c r="D461" i="2" s="1"/>
  <c r="E459" i="2"/>
  <c r="C459" i="2"/>
  <c r="D460" i="2" s="1"/>
  <c r="E458" i="2"/>
  <c r="C458" i="2"/>
  <c r="D459" i="2" s="1"/>
  <c r="E457" i="2"/>
  <c r="C457" i="2"/>
  <c r="E456" i="2"/>
  <c r="C456" i="2"/>
  <c r="E455" i="2"/>
  <c r="C455" i="2"/>
  <c r="D456" i="2" s="1"/>
  <c r="E454" i="2"/>
  <c r="C454" i="2"/>
  <c r="D455" i="2" s="1"/>
  <c r="E453" i="2"/>
  <c r="C453" i="2"/>
  <c r="D454" i="2" s="1"/>
  <c r="E452" i="2"/>
  <c r="C452" i="2"/>
  <c r="E451" i="2"/>
  <c r="C451" i="2"/>
  <c r="D452" i="2" s="1"/>
  <c r="E450" i="2"/>
  <c r="C450" i="2"/>
  <c r="D451" i="2" s="1"/>
  <c r="E449" i="2"/>
  <c r="C449" i="2"/>
  <c r="D450" i="2" s="1"/>
  <c r="E448" i="2"/>
  <c r="C448" i="2"/>
  <c r="E447" i="2"/>
  <c r="C447" i="2"/>
  <c r="E446" i="2"/>
  <c r="C446" i="2"/>
  <c r="E445" i="2"/>
  <c r="C445" i="2"/>
  <c r="D446" i="2" s="1"/>
  <c r="E444" i="2"/>
  <c r="C444" i="2"/>
  <c r="D445" i="2" s="1"/>
  <c r="E443" i="2"/>
  <c r="C443" i="2"/>
  <c r="D444" i="2" s="1"/>
  <c r="E442" i="2"/>
  <c r="C442" i="2"/>
  <c r="D443" i="2" s="1"/>
  <c r="E441" i="2"/>
  <c r="C441" i="2"/>
  <c r="E440" i="2"/>
  <c r="C440" i="2"/>
  <c r="D441" i="2" s="1"/>
  <c r="E439" i="2"/>
  <c r="C439" i="2"/>
  <c r="D440" i="2" s="1"/>
  <c r="E438" i="2"/>
  <c r="C438" i="2"/>
  <c r="D439" i="2" s="1"/>
  <c r="E437" i="2"/>
  <c r="C437" i="2"/>
  <c r="D438" i="2" s="1"/>
  <c r="E436" i="2"/>
  <c r="C436" i="2"/>
  <c r="D437" i="2" s="1"/>
  <c r="E435" i="2"/>
  <c r="C435" i="2"/>
  <c r="E434" i="2"/>
  <c r="C434" i="2"/>
  <c r="E433" i="2"/>
  <c r="C433" i="2"/>
  <c r="E432" i="2"/>
  <c r="C432" i="2"/>
  <c r="D433" i="2" s="1"/>
  <c r="E431" i="2"/>
  <c r="C431" i="2"/>
  <c r="D432" i="2" s="1"/>
  <c r="E430" i="2"/>
  <c r="C430" i="2"/>
  <c r="D431" i="2" s="1"/>
  <c r="E429" i="2"/>
  <c r="C429" i="2"/>
  <c r="E428" i="2"/>
  <c r="C428" i="2"/>
  <c r="D429" i="2" s="1"/>
  <c r="E427" i="2"/>
  <c r="C427" i="2"/>
  <c r="E426" i="2"/>
  <c r="C426" i="2"/>
  <c r="D427" i="2" s="1"/>
  <c r="E425" i="2"/>
  <c r="C425" i="2"/>
  <c r="D426" i="2" s="1"/>
  <c r="E424" i="2"/>
  <c r="C424" i="2"/>
  <c r="D425" i="2" s="1"/>
  <c r="E423" i="2"/>
  <c r="C423" i="2"/>
  <c r="E422" i="2"/>
  <c r="C422" i="2"/>
  <c r="E421" i="2"/>
  <c r="C421" i="2"/>
  <c r="E420" i="2"/>
  <c r="C420" i="2"/>
  <c r="D421" i="2" s="1"/>
  <c r="E419" i="2"/>
  <c r="C419" i="2"/>
  <c r="D420" i="2" s="1"/>
  <c r="E418" i="2"/>
  <c r="C418" i="2"/>
  <c r="D419" i="2" s="1"/>
  <c r="E417" i="2"/>
  <c r="C417" i="2"/>
  <c r="D418" i="2" s="1"/>
  <c r="E416" i="2"/>
  <c r="C416" i="2"/>
  <c r="D417" i="2" s="1"/>
  <c r="E415" i="2"/>
  <c r="C415" i="2"/>
  <c r="E414" i="2"/>
  <c r="C414" i="2"/>
  <c r="D415" i="2" s="1"/>
  <c r="E413" i="2"/>
  <c r="C413" i="2"/>
  <c r="D414" i="2" s="1"/>
  <c r="E412" i="2"/>
  <c r="C412" i="2"/>
  <c r="D413" i="2" s="1"/>
  <c r="E411" i="2"/>
  <c r="C411" i="2"/>
  <c r="E410" i="2"/>
  <c r="C410" i="2"/>
  <c r="D411" i="2" s="1"/>
  <c r="E409" i="2"/>
  <c r="C409" i="2"/>
  <c r="D410" i="2" s="1"/>
  <c r="E408" i="2"/>
  <c r="C408" i="2"/>
  <c r="D409" i="2" s="1"/>
  <c r="E407" i="2"/>
  <c r="C407" i="2"/>
  <c r="E406" i="2"/>
  <c r="C406" i="2"/>
  <c r="D407" i="2" s="1"/>
  <c r="E405" i="2"/>
  <c r="C405" i="2"/>
  <c r="D406" i="2" s="1"/>
  <c r="E404" i="2"/>
  <c r="C404" i="2"/>
  <c r="D405" i="2" s="1"/>
  <c r="E403" i="2"/>
  <c r="C403" i="2"/>
  <c r="E402" i="2"/>
  <c r="C402" i="2"/>
  <c r="D403" i="2" s="1"/>
  <c r="E401" i="2"/>
  <c r="C401" i="2"/>
  <c r="D402" i="2" s="1"/>
  <c r="E400" i="2"/>
  <c r="C400" i="2"/>
  <c r="D401" i="2" s="1"/>
  <c r="E399" i="2"/>
  <c r="C399" i="2"/>
  <c r="E398" i="2"/>
  <c r="C398" i="2"/>
  <c r="D399" i="2" s="1"/>
  <c r="E397" i="2"/>
  <c r="C397" i="2"/>
  <c r="D398" i="2" s="1"/>
  <c r="E396" i="2"/>
  <c r="C396" i="2"/>
  <c r="D397" i="2" s="1"/>
  <c r="E395" i="2"/>
  <c r="C395" i="2"/>
  <c r="E394" i="2"/>
  <c r="C394" i="2"/>
  <c r="D395" i="2" s="1"/>
  <c r="E393" i="2"/>
  <c r="C393" i="2"/>
  <c r="D394" i="2" s="1"/>
  <c r="E392" i="2"/>
  <c r="C392" i="2"/>
  <c r="D393" i="2" s="1"/>
  <c r="E391" i="2"/>
  <c r="C391" i="2"/>
  <c r="E390" i="2"/>
  <c r="C390" i="2"/>
  <c r="D391" i="2" s="1"/>
  <c r="E389" i="2"/>
  <c r="C389" i="2"/>
  <c r="D390" i="2" s="1"/>
  <c r="E388" i="2"/>
  <c r="C388" i="2"/>
  <c r="D389" i="2" s="1"/>
  <c r="E387" i="2"/>
  <c r="C387" i="2"/>
  <c r="E386" i="2"/>
  <c r="C386" i="2"/>
  <c r="D387" i="2" s="1"/>
  <c r="E385" i="2"/>
  <c r="C385" i="2"/>
  <c r="D386" i="2" s="1"/>
  <c r="E384" i="2"/>
  <c r="C384" i="2"/>
  <c r="D385" i="2" s="1"/>
  <c r="E383" i="2"/>
  <c r="C383" i="2"/>
  <c r="E382" i="2"/>
  <c r="C382" i="2"/>
  <c r="D383" i="2" s="1"/>
  <c r="E381" i="2"/>
  <c r="C381" i="2"/>
  <c r="D382" i="2" s="1"/>
  <c r="E380" i="2"/>
  <c r="C380" i="2"/>
  <c r="D381" i="2" s="1"/>
  <c r="E379" i="2"/>
  <c r="C379" i="2"/>
  <c r="E378" i="2"/>
  <c r="C378" i="2"/>
  <c r="D379" i="2" s="1"/>
  <c r="E377" i="2"/>
  <c r="C377" i="2"/>
  <c r="D378" i="2" s="1"/>
  <c r="E376" i="2"/>
  <c r="C376" i="2"/>
  <c r="D377" i="2" s="1"/>
  <c r="E375" i="2"/>
  <c r="C375" i="2"/>
  <c r="E374" i="2"/>
  <c r="C374" i="2"/>
  <c r="D375" i="2" s="1"/>
  <c r="E373" i="2"/>
  <c r="C373" i="2"/>
  <c r="D374" i="2" s="1"/>
  <c r="E372" i="2"/>
  <c r="C372" i="2"/>
  <c r="D373" i="2" s="1"/>
  <c r="E371" i="2"/>
  <c r="C371" i="2"/>
  <c r="E370" i="2"/>
  <c r="C370" i="2"/>
  <c r="D371" i="2" s="1"/>
  <c r="E369" i="2"/>
  <c r="F370" i="2" s="1"/>
  <c r="C369" i="2"/>
  <c r="D370" i="2" s="1"/>
  <c r="E368" i="2"/>
  <c r="C368" i="2"/>
  <c r="D369" i="2" s="1"/>
  <c r="E367" i="2"/>
  <c r="F368" i="2" s="1"/>
  <c r="C367" i="2"/>
  <c r="E366" i="2"/>
  <c r="C366" i="2"/>
  <c r="D367" i="2" s="1"/>
  <c r="E365" i="2"/>
  <c r="F366" i="2" s="1"/>
  <c r="C365" i="2"/>
  <c r="D366" i="2" s="1"/>
  <c r="E364" i="2"/>
  <c r="C364" i="2"/>
  <c r="D365" i="2" s="1"/>
  <c r="E363" i="2"/>
  <c r="C363" i="2"/>
  <c r="E362" i="2"/>
  <c r="C362" i="2"/>
  <c r="D363" i="2" s="1"/>
  <c r="E361" i="2"/>
  <c r="C361" i="2"/>
  <c r="D362" i="2" s="1"/>
  <c r="E360" i="2"/>
  <c r="C360" i="2"/>
  <c r="E359" i="2"/>
  <c r="C359" i="2"/>
  <c r="D360" i="2" s="1"/>
  <c r="E358" i="2"/>
  <c r="C358" i="2"/>
  <c r="D359" i="2" s="1"/>
  <c r="E357" i="2"/>
  <c r="C357" i="2"/>
  <c r="D358" i="2" s="1"/>
  <c r="E356" i="2"/>
  <c r="C356" i="2"/>
  <c r="E355" i="2"/>
  <c r="F356" i="2" s="1"/>
  <c r="C355" i="2"/>
  <c r="E354" i="2"/>
  <c r="C354" i="2"/>
  <c r="D355" i="2" s="1"/>
  <c r="E353" i="2"/>
  <c r="F354" i="2" s="1"/>
  <c r="C353" i="2"/>
  <c r="D354" i="2" s="1"/>
  <c r="E352" i="2"/>
  <c r="C352" i="2"/>
  <c r="E351" i="2"/>
  <c r="F352" i="2" s="1"/>
  <c r="C351" i="2"/>
  <c r="E350" i="2"/>
  <c r="C350" i="2"/>
  <c r="D351" i="2" s="1"/>
  <c r="E349" i="2"/>
  <c r="C349" i="2"/>
  <c r="D350" i="2" s="1"/>
  <c r="E348" i="2"/>
  <c r="C348" i="2"/>
  <c r="E347" i="2"/>
  <c r="C347" i="2"/>
  <c r="E346" i="2"/>
  <c r="C346" i="2"/>
  <c r="D347" i="2" s="1"/>
  <c r="E345" i="2"/>
  <c r="C345" i="2"/>
  <c r="D346" i="2" s="1"/>
  <c r="E344" i="2"/>
  <c r="C344" i="2"/>
  <c r="E343" i="2"/>
  <c r="C343" i="2"/>
  <c r="D344" i="2" s="1"/>
  <c r="E342" i="2"/>
  <c r="C342" i="2"/>
  <c r="D343" i="2" s="1"/>
  <c r="E341" i="2"/>
  <c r="F342" i="2" s="1"/>
  <c r="C341" i="2"/>
  <c r="D342" i="2" s="1"/>
  <c r="E340" i="2"/>
  <c r="C340" i="2"/>
  <c r="E339" i="2"/>
  <c r="F340" i="2" s="1"/>
  <c r="C339" i="2"/>
  <c r="E338" i="2"/>
  <c r="C338" i="2"/>
  <c r="D339" i="2" s="1"/>
  <c r="E337" i="2"/>
  <c r="C337" i="2"/>
  <c r="D338" i="2" s="1"/>
  <c r="E336" i="2"/>
  <c r="C336" i="2"/>
  <c r="E335" i="2"/>
  <c r="C335" i="2"/>
  <c r="E334" i="2"/>
  <c r="C334" i="2"/>
  <c r="E333" i="2"/>
  <c r="C333" i="2"/>
  <c r="E332" i="2"/>
  <c r="C332" i="2"/>
  <c r="E331" i="2"/>
  <c r="C331" i="2"/>
  <c r="E330" i="2"/>
  <c r="C330" i="2"/>
  <c r="D331" i="2" s="1"/>
  <c r="E329" i="2"/>
  <c r="C329" i="2"/>
  <c r="E328" i="2"/>
  <c r="C328" i="2"/>
  <c r="E327" i="2"/>
  <c r="C327" i="2"/>
  <c r="D328" i="2" s="1"/>
  <c r="E326" i="2"/>
  <c r="C326" i="2"/>
  <c r="E325" i="2"/>
  <c r="C325" i="2"/>
  <c r="D326" i="2" s="1"/>
  <c r="E324" i="2"/>
  <c r="C324" i="2"/>
  <c r="E323" i="2"/>
  <c r="C323" i="2"/>
  <c r="D324" i="2" s="1"/>
  <c r="E322" i="2"/>
  <c r="C322" i="2"/>
  <c r="E321" i="2"/>
  <c r="C321" i="2"/>
  <c r="E320" i="2"/>
  <c r="C320" i="2"/>
  <c r="E319" i="2"/>
  <c r="C319" i="2"/>
  <c r="E318" i="2"/>
  <c r="C318" i="2"/>
  <c r="E317" i="2"/>
  <c r="F318" i="2" s="1"/>
  <c r="C317" i="2"/>
  <c r="E316" i="2"/>
  <c r="C316" i="2"/>
  <c r="E315" i="2"/>
  <c r="C315" i="2"/>
  <c r="E314" i="2"/>
  <c r="C314" i="2"/>
  <c r="E313" i="2"/>
  <c r="F314" i="2" s="1"/>
  <c r="C313" i="2"/>
  <c r="E312" i="2"/>
  <c r="C312" i="2"/>
  <c r="D313" i="2" s="1"/>
  <c r="E311" i="2"/>
  <c r="C311" i="2"/>
  <c r="E310" i="2"/>
  <c r="C310" i="2"/>
  <c r="E309" i="2"/>
  <c r="C309" i="2"/>
  <c r="D310" i="2" s="1"/>
  <c r="E308" i="2"/>
  <c r="C308" i="2"/>
  <c r="E307" i="2"/>
  <c r="C307" i="2"/>
  <c r="D308" i="2" s="1"/>
  <c r="E306" i="2"/>
  <c r="C306" i="2"/>
  <c r="D307" i="2" s="1"/>
  <c r="E305" i="2"/>
  <c r="C305" i="2"/>
  <c r="E304" i="2"/>
  <c r="C304" i="2"/>
  <c r="E303" i="2"/>
  <c r="C303" i="2"/>
  <c r="E302" i="2"/>
  <c r="C302" i="2"/>
  <c r="E301" i="2"/>
  <c r="C301" i="2"/>
  <c r="E300" i="2"/>
  <c r="C300" i="2"/>
  <c r="E299" i="2"/>
  <c r="C299" i="2"/>
  <c r="D300" i="2" s="1"/>
  <c r="E298" i="2"/>
  <c r="C298" i="2"/>
  <c r="E297" i="2"/>
  <c r="C297" i="2"/>
  <c r="E296" i="2"/>
  <c r="C296" i="2"/>
  <c r="D297" i="2" s="1"/>
  <c r="E295" i="2"/>
  <c r="C295" i="2"/>
  <c r="D296" i="2" s="1"/>
  <c r="E294" i="2"/>
  <c r="C294" i="2"/>
  <c r="D295" i="2" s="1"/>
  <c r="E293" i="2"/>
  <c r="C293" i="2"/>
  <c r="D294" i="2" s="1"/>
  <c r="E292" i="2"/>
  <c r="C292" i="2"/>
  <c r="E291" i="2"/>
  <c r="C291" i="2"/>
  <c r="D292" i="2" s="1"/>
  <c r="E290" i="2"/>
  <c r="C290" i="2"/>
  <c r="D291" i="2" s="1"/>
  <c r="E289" i="2"/>
  <c r="C289" i="2"/>
  <c r="E288" i="2"/>
  <c r="C288" i="2"/>
  <c r="E287" i="2"/>
  <c r="C287" i="2"/>
  <c r="E286" i="2"/>
  <c r="F287" i="2" s="1"/>
  <c r="C286" i="2"/>
  <c r="E285" i="2"/>
  <c r="C285" i="2"/>
  <c r="D286" i="2" s="1"/>
  <c r="E284" i="2"/>
  <c r="C284" i="2"/>
  <c r="D285" i="2" s="1"/>
  <c r="E283" i="2"/>
  <c r="C283" i="2"/>
  <c r="E282" i="2"/>
  <c r="F283" i="2" s="1"/>
  <c r="C282" i="2"/>
  <c r="E281" i="2"/>
  <c r="C281" i="2"/>
  <c r="E280" i="2"/>
  <c r="C280" i="2"/>
  <c r="D281" i="2" s="1"/>
  <c r="E279" i="2"/>
  <c r="C279" i="2"/>
  <c r="E278" i="2"/>
  <c r="C278" i="2"/>
  <c r="E277" i="2"/>
  <c r="C277" i="2"/>
  <c r="E276" i="2"/>
  <c r="C276" i="2"/>
  <c r="D277" i="2" s="1"/>
  <c r="E275" i="2"/>
  <c r="C275" i="2"/>
  <c r="E274" i="2"/>
  <c r="C274" i="2"/>
  <c r="E273" i="2"/>
  <c r="C273" i="2"/>
  <c r="D274" i="2" s="1"/>
  <c r="E272" i="2"/>
  <c r="C272" i="2"/>
  <c r="E271" i="2"/>
  <c r="C271" i="2"/>
  <c r="E270" i="2"/>
  <c r="C270" i="2"/>
  <c r="E269" i="2"/>
  <c r="C269" i="2"/>
  <c r="D270" i="2" s="1"/>
  <c r="E268" i="2"/>
  <c r="C268" i="2"/>
  <c r="D269" i="2" s="1"/>
  <c r="E267" i="2"/>
  <c r="C267" i="2"/>
  <c r="D268" i="2" s="1"/>
  <c r="E266" i="2"/>
  <c r="F267" i="2" s="1"/>
  <c r="C266" i="2"/>
  <c r="E265" i="2"/>
  <c r="C265" i="2"/>
  <c r="E264" i="2"/>
  <c r="C264" i="2"/>
  <c r="D265" i="2" s="1"/>
  <c r="E263" i="2"/>
  <c r="C263" i="2"/>
  <c r="E262" i="2"/>
  <c r="F263" i="2" s="1"/>
  <c r="C262" i="2"/>
  <c r="D263" i="2" s="1"/>
  <c r="E261" i="2"/>
  <c r="C261" i="2"/>
  <c r="E260" i="2"/>
  <c r="F261" i="2" s="1"/>
  <c r="C260" i="2"/>
  <c r="E259" i="2"/>
  <c r="C259" i="2"/>
  <c r="D260" i="2" s="1"/>
  <c r="E258" i="2"/>
  <c r="F259" i="2" s="1"/>
  <c r="C258" i="2"/>
  <c r="E257" i="2"/>
  <c r="C257" i="2"/>
  <c r="D258" i="2" s="1"/>
  <c r="E256" i="2"/>
  <c r="F257" i="2" s="1"/>
  <c r="C256" i="2"/>
  <c r="E255" i="2"/>
  <c r="C255" i="2"/>
  <c r="E254" i="2"/>
  <c r="C254" i="2"/>
  <c r="D255" i="2" s="1"/>
  <c r="E253" i="2"/>
  <c r="C253" i="2"/>
  <c r="D254" i="2" s="1"/>
  <c r="E252" i="2"/>
  <c r="C252" i="2"/>
  <c r="D253" i="2" s="1"/>
  <c r="E251" i="2"/>
  <c r="C251" i="2"/>
  <c r="E250" i="2"/>
  <c r="C250" i="2"/>
  <c r="E249" i="2"/>
  <c r="C249" i="2"/>
  <c r="E248" i="2"/>
  <c r="C248" i="2"/>
  <c r="D249" i="2" s="1"/>
  <c r="E247" i="2"/>
  <c r="C247" i="2"/>
  <c r="E246" i="2"/>
  <c r="F247" i="2" s="1"/>
  <c r="C246" i="2"/>
  <c r="E245" i="2"/>
  <c r="C245" i="2"/>
  <c r="E244" i="2"/>
  <c r="C244" i="2"/>
  <c r="E243" i="2"/>
  <c r="C243" i="2"/>
  <c r="D244" i="2" s="1"/>
  <c r="E242" i="2"/>
  <c r="C242" i="2"/>
  <c r="E241" i="2"/>
  <c r="C241" i="2"/>
  <c r="D242" i="2" s="1"/>
  <c r="E240" i="2"/>
  <c r="C240" i="2"/>
  <c r="E239" i="2"/>
  <c r="C239" i="2"/>
  <c r="E238" i="2"/>
  <c r="F239" i="2" s="1"/>
  <c r="C238" i="2"/>
  <c r="E237" i="2"/>
  <c r="C237" i="2"/>
  <c r="D238" i="2" s="1"/>
  <c r="E236" i="2"/>
  <c r="C236" i="2"/>
  <c r="D237" i="2" s="1"/>
  <c r="E235" i="2"/>
  <c r="C235" i="2"/>
  <c r="E234" i="2"/>
  <c r="C234" i="2"/>
  <c r="E233" i="2"/>
  <c r="C233" i="2"/>
  <c r="E232" i="2"/>
  <c r="C232" i="2"/>
  <c r="D233" i="2" s="1"/>
  <c r="E231" i="2"/>
  <c r="C231" i="2"/>
  <c r="E230" i="2"/>
  <c r="C230" i="2"/>
  <c r="E229" i="2"/>
  <c r="C229" i="2"/>
  <c r="E228" i="2"/>
  <c r="C228" i="2"/>
  <c r="E227" i="2"/>
  <c r="C227" i="2"/>
  <c r="D228" i="2" s="1"/>
  <c r="E226" i="2"/>
  <c r="C226" i="2"/>
  <c r="E225" i="2"/>
  <c r="C225" i="2"/>
  <c r="D226" i="2" s="1"/>
  <c r="E224" i="2"/>
  <c r="C224" i="2"/>
  <c r="E223" i="2"/>
  <c r="C223" i="2"/>
  <c r="E222" i="2"/>
  <c r="F223" i="2" s="1"/>
  <c r="C222" i="2"/>
  <c r="E221" i="2"/>
  <c r="C221" i="2"/>
  <c r="D222" i="2" s="1"/>
  <c r="E220" i="2"/>
  <c r="C220" i="2"/>
  <c r="D221" i="2" s="1"/>
  <c r="E219" i="2"/>
  <c r="C219" i="2"/>
  <c r="E218" i="2"/>
  <c r="C218" i="2"/>
  <c r="E217" i="2"/>
  <c r="C217" i="2"/>
  <c r="E216" i="2"/>
  <c r="C216" i="2"/>
  <c r="D217" i="2" s="1"/>
  <c r="E215" i="2"/>
  <c r="C215" i="2"/>
  <c r="D216" i="2" s="1"/>
  <c r="E214" i="2"/>
  <c r="C214" i="2"/>
  <c r="D215" i="2" s="1"/>
  <c r="E213" i="2"/>
  <c r="C213" i="2"/>
  <c r="E212" i="2"/>
  <c r="C212" i="2"/>
  <c r="D213" i="2" s="1"/>
  <c r="E211" i="2"/>
  <c r="C211" i="2"/>
  <c r="E210" i="2"/>
  <c r="C210" i="2"/>
  <c r="D211" i="2" s="1"/>
  <c r="E209" i="2"/>
  <c r="C209" i="2"/>
  <c r="E208" i="2"/>
  <c r="C208" i="2"/>
  <c r="E207" i="2"/>
  <c r="C207" i="2"/>
  <c r="D208" i="2" s="1"/>
  <c r="E206" i="2"/>
  <c r="C206" i="2"/>
  <c r="E205" i="2"/>
  <c r="C205" i="2"/>
  <c r="E204" i="2"/>
  <c r="C204" i="2"/>
  <c r="D205" i="2" s="1"/>
  <c r="E203" i="2"/>
  <c r="C203" i="2"/>
  <c r="E202" i="2"/>
  <c r="F203" i="2" s="1"/>
  <c r="C202" i="2"/>
  <c r="E201" i="2"/>
  <c r="C201" i="2"/>
  <c r="E200" i="2"/>
  <c r="C200" i="2"/>
  <c r="D201" i="2" s="1"/>
  <c r="E199" i="2"/>
  <c r="C199" i="2"/>
  <c r="D200" i="2" s="1"/>
  <c r="E198" i="2"/>
  <c r="C198" i="2"/>
  <c r="E197" i="2"/>
  <c r="C197" i="2"/>
  <c r="E196" i="2"/>
  <c r="C196" i="2"/>
  <c r="D197" i="2" s="1"/>
  <c r="E195" i="2"/>
  <c r="C195" i="2"/>
  <c r="E194" i="2"/>
  <c r="C194" i="2"/>
  <c r="E193" i="2"/>
  <c r="C193" i="2"/>
  <c r="D194" i="2" s="1"/>
  <c r="E192" i="2"/>
  <c r="C192" i="2"/>
  <c r="E191" i="2"/>
  <c r="C191" i="2"/>
  <c r="D192" i="2" s="1"/>
  <c r="E190" i="2"/>
  <c r="C190" i="2"/>
  <c r="E189" i="2"/>
  <c r="C189" i="2"/>
  <c r="D190" i="2" s="1"/>
  <c r="E188" i="2"/>
  <c r="C188" i="2"/>
  <c r="D189" i="2" s="1"/>
  <c r="E187" i="2"/>
  <c r="C187" i="2"/>
  <c r="E186" i="2"/>
  <c r="C186" i="2"/>
  <c r="E185" i="2"/>
  <c r="C185" i="2"/>
  <c r="D186" i="2" s="1"/>
  <c r="E184" i="2"/>
  <c r="F185" i="2" s="1"/>
  <c r="C184" i="2"/>
  <c r="D185" i="2" s="1"/>
  <c r="E183" i="2"/>
  <c r="C183" i="2"/>
  <c r="D184" i="2" s="1"/>
  <c r="E182" i="2"/>
  <c r="C182" i="2"/>
  <c r="E181" i="2"/>
  <c r="C181" i="2"/>
  <c r="E180" i="2"/>
  <c r="C180" i="2"/>
  <c r="E179" i="2"/>
  <c r="C179" i="2"/>
  <c r="E178" i="2"/>
  <c r="C178" i="2"/>
  <c r="E177" i="2"/>
  <c r="C177" i="2"/>
  <c r="D178" i="2" s="1"/>
  <c r="E176" i="2"/>
  <c r="C176" i="2"/>
  <c r="E175" i="2"/>
  <c r="C175" i="2"/>
  <c r="D176" i="2" s="1"/>
  <c r="E174" i="2"/>
  <c r="C174" i="2"/>
  <c r="E173" i="2"/>
  <c r="C173" i="2"/>
  <c r="D174" i="2" s="1"/>
  <c r="E172" i="2"/>
  <c r="C172" i="2"/>
  <c r="D173" i="2" s="1"/>
  <c r="E171" i="2"/>
  <c r="C171" i="2"/>
  <c r="E170" i="2"/>
  <c r="C170" i="2"/>
  <c r="E169" i="2"/>
  <c r="C169" i="2"/>
  <c r="E168" i="2"/>
  <c r="C168" i="2"/>
  <c r="D169" i="2" s="1"/>
  <c r="E167" i="2"/>
  <c r="C167" i="2"/>
  <c r="D168" i="2" s="1"/>
  <c r="E166" i="2"/>
  <c r="C166" i="2"/>
  <c r="E165" i="2"/>
  <c r="C165" i="2"/>
  <c r="E164" i="2"/>
  <c r="C164" i="2"/>
  <c r="D165" i="2" s="1"/>
  <c r="E163" i="2"/>
  <c r="C163" i="2"/>
  <c r="E162" i="2"/>
  <c r="C162" i="2"/>
  <c r="E161" i="2"/>
  <c r="C161" i="2"/>
  <c r="D162" i="2" s="1"/>
  <c r="E160" i="2"/>
  <c r="C160" i="2"/>
  <c r="E159" i="2"/>
  <c r="C159" i="2"/>
  <c r="D160" i="2" s="1"/>
  <c r="E158" i="2"/>
  <c r="C158" i="2"/>
  <c r="E157" i="2"/>
  <c r="C157" i="2"/>
  <c r="D158" i="2" s="1"/>
  <c r="E156" i="2"/>
  <c r="C156" i="2"/>
  <c r="D157" i="2" s="1"/>
  <c r="E155" i="2"/>
  <c r="C155" i="2"/>
  <c r="E154" i="2"/>
  <c r="C154" i="2"/>
  <c r="E153" i="2"/>
  <c r="C153" i="2"/>
  <c r="D154" i="2" s="1"/>
  <c r="E152" i="2"/>
  <c r="F153" i="2" s="1"/>
  <c r="C152" i="2"/>
  <c r="D153" i="2" s="1"/>
  <c r="E151" i="2"/>
  <c r="C151" i="2"/>
  <c r="D152" i="2" s="1"/>
  <c r="E150" i="2"/>
  <c r="C150" i="2"/>
  <c r="E149" i="2"/>
  <c r="C149" i="2"/>
  <c r="E148" i="2"/>
  <c r="C148" i="2"/>
  <c r="E147" i="2"/>
  <c r="C147" i="2"/>
  <c r="E146" i="2"/>
  <c r="C146" i="2"/>
  <c r="E145" i="2"/>
  <c r="C145" i="2"/>
  <c r="D146" i="2" s="1"/>
  <c r="E144" i="2"/>
  <c r="C144" i="2"/>
  <c r="E143" i="2"/>
  <c r="C143" i="2"/>
  <c r="D144" i="2" s="1"/>
  <c r="E142" i="2"/>
  <c r="C142" i="2"/>
  <c r="E141" i="2"/>
  <c r="C141" i="2"/>
  <c r="D142" i="2" s="1"/>
  <c r="E140" i="2"/>
  <c r="C140" i="2"/>
  <c r="D141" i="2" s="1"/>
  <c r="E139" i="2"/>
  <c r="C139" i="2"/>
  <c r="E138" i="2"/>
  <c r="F139" i="2" s="1"/>
  <c r="C138" i="2"/>
  <c r="E137" i="2"/>
  <c r="C137" i="2"/>
  <c r="D138" i="2" s="1"/>
  <c r="E136" i="2"/>
  <c r="F137" i="2" s="1"/>
  <c r="C136" i="2"/>
  <c r="D137" i="2" s="1"/>
  <c r="E135" i="2"/>
  <c r="C135" i="2"/>
  <c r="D136" i="2" s="1"/>
  <c r="E134" i="2"/>
  <c r="F135" i="2" s="1"/>
  <c r="C134" i="2"/>
  <c r="E133" i="2"/>
  <c r="C133" i="2"/>
  <c r="E132" i="2"/>
  <c r="C132" i="2"/>
  <c r="E131" i="2"/>
  <c r="C131" i="2"/>
  <c r="E130" i="2"/>
  <c r="C130" i="2"/>
  <c r="E129" i="2"/>
  <c r="C129" i="2"/>
  <c r="D130" i="2" s="1"/>
  <c r="E128" i="2"/>
  <c r="C128" i="2"/>
  <c r="E127" i="2"/>
  <c r="C127" i="2"/>
  <c r="E126" i="2"/>
  <c r="C126" i="2"/>
  <c r="E125" i="2"/>
  <c r="C125" i="2"/>
  <c r="D126" i="2" s="1"/>
  <c r="E124" i="2"/>
  <c r="C124" i="2"/>
  <c r="D125" i="2" s="1"/>
  <c r="E123" i="2"/>
  <c r="C123" i="2"/>
  <c r="E122" i="2"/>
  <c r="F123" i="2" s="1"/>
  <c r="C122" i="2"/>
  <c r="E121" i="2"/>
  <c r="C121" i="2"/>
  <c r="D122" i="2" s="1"/>
  <c r="E120" i="2"/>
  <c r="F121" i="2" s="1"/>
  <c r="C120" i="2"/>
  <c r="D121" i="2" s="1"/>
  <c r="E119" i="2"/>
  <c r="C119" i="2"/>
  <c r="D120" i="2" s="1"/>
  <c r="E118" i="2"/>
  <c r="C118" i="2"/>
  <c r="E117" i="2"/>
  <c r="C117" i="2"/>
  <c r="E116" i="2"/>
  <c r="C116" i="2"/>
  <c r="D117" i="2" s="1"/>
  <c r="E115" i="2"/>
  <c r="C115" i="2"/>
  <c r="E114" i="2"/>
  <c r="C114" i="2"/>
  <c r="D115" i="2" s="1"/>
  <c r="E113" i="2"/>
  <c r="C113" i="2"/>
  <c r="E112" i="2"/>
  <c r="C112" i="2"/>
  <c r="D113" i="2" s="1"/>
  <c r="E111" i="2"/>
  <c r="C111" i="2"/>
  <c r="E110" i="2"/>
  <c r="C110" i="2"/>
  <c r="E109" i="2"/>
  <c r="C109" i="2"/>
  <c r="E108" i="2"/>
  <c r="C108" i="2"/>
  <c r="D109" i="2" s="1"/>
  <c r="E107" i="2"/>
  <c r="C107" i="2"/>
  <c r="D108" i="2" s="1"/>
  <c r="E106" i="2"/>
  <c r="F107" i="2" s="1"/>
  <c r="C106" i="2"/>
  <c r="E105" i="2"/>
  <c r="C105" i="2"/>
  <c r="E104" i="2"/>
  <c r="C104" i="2"/>
  <c r="D105" i="2" s="1"/>
  <c r="E103" i="2"/>
  <c r="C103" i="2"/>
  <c r="D104" i="2" s="1"/>
  <c r="E102" i="2"/>
  <c r="C102" i="2"/>
  <c r="D103" i="2" s="1"/>
  <c r="E101" i="2"/>
  <c r="C101" i="2"/>
  <c r="E100" i="2"/>
  <c r="C100" i="2"/>
  <c r="E99" i="2"/>
  <c r="C99" i="2"/>
  <c r="E98" i="2"/>
  <c r="C98" i="2"/>
  <c r="D99" i="2" s="1"/>
  <c r="E97" i="2"/>
  <c r="C97" i="2"/>
  <c r="E96" i="2"/>
  <c r="C96" i="2"/>
  <c r="D97" i="2" s="1"/>
  <c r="E95" i="2"/>
  <c r="C95" i="2"/>
  <c r="E94" i="2"/>
  <c r="C94" i="2"/>
  <c r="D95" i="2" s="1"/>
  <c r="E93" i="2"/>
  <c r="C93" i="2"/>
  <c r="E92" i="2"/>
  <c r="C92" i="2"/>
  <c r="D93" i="2" s="1"/>
  <c r="E91" i="2"/>
  <c r="C91" i="2"/>
  <c r="D92" i="2" s="1"/>
  <c r="E90" i="2"/>
  <c r="C90" i="2"/>
  <c r="E89" i="2"/>
  <c r="C89" i="2"/>
  <c r="E88" i="2"/>
  <c r="C88" i="2"/>
  <c r="D89" i="2" s="1"/>
  <c r="E87" i="2"/>
  <c r="C87" i="2"/>
  <c r="D88" i="2" s="1"/>
  <c r="E86" i="2"/>
  <c r="C86" i="2"/>
  <c r="E85" i="2"/>
  <c r="C85" i="2"/>
  <c r="E84" i="2"/>
  <c r="C84" i="2"/>
  <c r="E83" i="2"/>
  <c r="C83" i="2"/>
  <c r="E82" i="2"/>
  <c r="C82" i="2"/>
  <c r="D83" i="2" s="1"/>
  <c r="E81" i="2"/>
  <c r="C81" i="2"/>
  <c r="E80" i="2"/>
  <c r="C80" i="2"/>
  <c r="D81" i="2" s="1"/>
  <c r="E79" i="2"/>
  <c r="C79" i="2"/>
  <c r="E78" i="2"/>
  <c r="C78" i="2"/>
  <c r="E77" i="2"/>
  <c r="C77" i="2"/>
  <c r="E76" i="2"/>
  <c r="C76" i="2"/>
  <c r="D77" i="2" s="1"/>
  <c r="E75" i="2"/>
  <c r="C75" i="2"/>
  <c r="D76" i="2" s="1"/>
  <c r="E74" i="2"/>
  <c r="C74" i="2"/>
  <c r="E73" i="2"/>
  <c r="C73" i="2"/>
  <c r="E72" i="2"/>
  <c r="C72" i="2"/>
  <c r="D73" i="2" s="1"/>
  <c r="E71" i="2"/>
  <c r="C71" i="2"/>
  <c r="D72" i="2" s="1"/>
  <c r="E70" i="2"/>
  <c r="C70" i="2"/>
  <c r="D71" i="2" s="1"/>
  <c r="E69" i="2"/>
  <c r="C69" i="2"/>
  <c r="E68" i="2"/>
  <c r="C68" i="2"/>
  <c r="E67" i="2"/>
  <c r="C67" i="2"/>
  <c r="E66" i="2"/>
  <c r="C66" i="2"/>
  <c r="D67" i="2" s="1"/>
  <c r="E65" i="2"/>
  <c r="C65" i="2"/>
  <c r="E64" i="2"/>
  <c r="C64" i="2"/>
  <c r="D65" i="2" s="1"/>
  <c r="E63" i="2"/>
  <c r="C63" i="2"/>
  <c r="E62" i="2"/>
  <c r="C62" i="2"/>
  <c r="E61" i="2"/>
  <c r="C61" i="2"/>
  <c r="E60" i="2"/>
  <c r="C60" i="2"/>
  <c r="D61" i="2" s="1"/>
  <c r="E59" i="2"/>
  <c r="C59" i="2"/>
  <c r="D60" i="2" s="1"/>
  <c r="E58" i="2"/>
  <c r="C58" i="2"/>
  <c r="E57" i="2"/>
  <c r="C57" i="2"/>
  <c r="E56" i="2"/>
  <c r="C56" i="2"/>
  <c r="D57" i="2" s="1"/>
  <c r="E55" i="2"/>
  <c r="C55" i="2"/>
  <c r="E54" i="2"/>
  <c r="C54" i="2"/>
  <c r="E53" i="2"/>
  <c r="C53" i="2"/>
  <c r="E52" i="2"/>
  <c r="C52" i="2"/>
  <c r="D53" i="2" s="1"/>
  <c r="E51" i="2"/>
  <c r="C51" i="2"/>
  <c r="E50" i="2"/>
  <c r="C50" i="2"/>
  <c r="E49" i="2"/>
  <c r="C49" i="2"/>
  <c r="E48" i="2"/>
  <c r="C48" i="2"/>
  <c r="D49" i="2" s="1"/>
  <c r="E47" i="2"/>
  <c r="C47" i="2"/>
  <c r="E46" i="2"/>
  <c r="C46" i="2"/>
  <c r="E45" i="2"/>
  <c r="C45" i="2"/>
  <c r="E44" i="2"/>
  <c r="C44" i="2"/>
  <c r="E43" i="2"/>
  <c r="C43" i="2"/>
  <c r="E42" i="2"/>
  <c r="C42" i="2"/>
  <c r="E41" i="2"/>
  <c r="D41" i="2"/>
  <c r="C41" i="2"/>
  <c r="E40" i="2"/>
  <c r="C40" i="2"/>
  <c r="E39" i="2"/>
  <c r="F40" i="2" s="1"/>
  <c r="C39" i="2"/>
  <c r="E38" i="2"/>
  <c r="C38" i="2"/>
  <c r="D39" i="2" s="1"/>
  <c r="E37" i="2"/>
  <c r="C37" i="2"/>
  <c r="E36" i="2"/>
  <c r="C36" i="2"/>
  <c r="E35" i="2"/>
  <c r="C35" i="2"/>
  <c r="D36" i="2" s="1"/>
  <c r="E34" i="2"/>
  <c r="C34" i="2"/>
  <c r="E33" i="2"/>
  <c r="F34" i="2" s="1"/>
  <c r="C33" i="2"/>
  <c r="E32" i="2"/>
  <c r="C32" i="2"/>
  <c r="D33" i="2" s="1"/>
  <c r="E31" i="2"/>
  <c r="C31" i="2"/>
  <c r="E30" i="2"/>
  <c r="C30" i="2"/>
  <c r="E29" i="2"/>
  <c r="C29" i="2"/>
  <c r="G28" i="2"/>
  <c r="E28" i="2"/>
  <c r="C28" i="2"/>
  <c r="G27" i="2"/>
  <c r="E27" i="2"/>
  <c r="C27" i="2"/>
  <c r="B3" i="2"/>
  <c r="I363" i="2" s="1"/>
  <c r="E25" i="2"/>
  <c r="E4" i="2"/>
  <c r="F4" i="2" s="1"/>
  <c r="R12" i="2"/>
  <c r="R11" i="2"/>
  <c r="R10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F27" i="2" s="1"/>
  <c r="D447" i="2" l="1"/>
  <c r="F54" i="2"/>
  <c r="F94" i="2"/>
  <c r="F102" i="2"/>
  <c r="D314" i="2"/>
  <c r="F585" i="2"/>
  <c r="F43" i="2"/>
  <c r="F57" i="2"/>
  <c r="F69" i="2"/>
  <c r="F97" i="2"/>
  <c r="F99" i="2"/>
  <c r="F101" i="2"/>
  <c r="D239" i="2"/>
  <c r="F252" i="2"/>
  <c r="F254" i="2"/>
  <c r="F255" i="2"/>
  <c r="F262" i="2"/>
  <c r="F266" i="2"/>
  <c r="F274" i="2"/>
  <c r="F276" i="2"/>
  <c r="F300" i="2"/>
  <c r="D311" i="2"/>
  <c r="F423" i="2"/>
  <c r="F425" i="2"/>
  <c r="F427" i="2"/>
  <c r="F431" i="2"/>
  <c r="F435" i="2"/>
  <c r="F445" i="2"/>
  <c r="F447" i="2"/>
  <c r="F449" i="2"/>
  <c r="F451" i="2"/>
  <c r="F453" i="2"/>
  <c r="F457" i="2"/>
  <c r="F461" i="2"/>
  <c r="F463" i="2"/>
  <c r="F465" i="2"/>
  <c r="F467" i="2"/>
  <c r="F469" i="2"/>
  <c r="F473" i="2"/>
  <c r="F498" i="2"/>
  <c r="F500" i="2"/>
  <c r="D537" i="2"/>
  <c r="F29" i="2"/>
  <c r="F28" i="2"/>
  <c r="F37" i="2"/>
  <c r="F124" i="2"/>
  <c r="F126" i="2"/>
  <c r="F128" i="2"/>
  <c r="F132" i="2"/>
  <c r="F140" i="2"/>
  <c r="F142" i="2"/>
  <c r="F156" i="2"/>
  <c r="F158" i="2"/>
  <c r="F160" i="2"/>
  <c r="F188" i="2"/>
  <c r="F190" i="2"/>
  <c r="F192" i="2"/>
  <c r="I31" i="2"/>
  <c r="I36" i="2"/>
  <c r="I39" i="2"/>
  <c r="I42" i="2"/>
  <c r="I45" i="2"/>
  <c r="I50" i="2"/>
  <c r="I53" i="2"/>
  <c r="I58" i="2"/>
  <c r="I74" i="2"/>
  <c r="I90" i="2"/>
  <c r="I111" i="2"/>
  <c r="I123" i="2"/>
  <c r="I139" i="2"/>
  <c r="I155" i="2"/>
  <c r="I171" i="2"/>
  <c r="I187" i="2"/>
  <c r="I203" i="2"/>
  <c r="I218" i="2"/>
  <c r="I234" i="2"/>
  <c r="I251" i="2"/>
  <c r="I267" i="2"/>
  <c r="I283" i="2"/>
  <c r="I305" i="2"/>
  <c r="I315" i="2"/>
  <c r="I329" i="2"/>
  <c r="I27" i="2"/>
  <c r="I44" i="2"/>
  <c r="I47" i="2"/>
  <c r="I52" i="2"/>
  <c r="I55" i="2"/>
  <c r="I69" i="2"/>
  <c r="I85" i="2"/>
  <c r="I101" i="2"/>
  <c r="I106" i="2"/>
  <c r="I122" i="2"/>
  <c r="I138" i="2"/>
  <c r="I154" i="2"/>
  <c r="I170" i="2"/>
  <c r="I186" i="2"/>
  <c r="I202" i="2"/>
  <c r="I229" i="2"/>
  <c r="I250" i="2"/>
  <c r="I266" i="2"/>
  <c r="I282" i="2"/>
  <c r="I300" i="2"/>
  <c r="I322" i="2"/>
  <c r="I68" i="2"/>
  <c r="I84" i="2"/>
  <c r="I100" i="2"/>
  <c r="I117" i="2"/>
  <c r="I133" i="2"/>
  <c r="I149" i="2"/>
  <c r="I165" i="2"/>
  <c r="I181" i="2"/>
  <c r="I197" i="2"/>
  <c r="I224" i="2"/>
  <c r="I245" i="2"/>
  <c r="I261" i="2"/>
  <c r="I277" i="2"/>
  <c r="I299" i="2"/>
  <c r="I321" i="2"/>
  <c r="I371" i="2"/>
  <c r="I29" i="2"/>
  <c r="I34" i="2"/>
  <c r="I37" i="2"/>
  <c r="I63" i="2"/>
  <c r="I79" i="2"/>
  <c r="I95" i="2"/>
  <c r="I116" i="2"/>
  <c r="I128" i="2"/>
  <c r="I144" i="2"/>
  <c r="I160" i="2"/>
  <c r="I176" i="2"/>
  <c r="I192" i="2"/>
  <c r="I208" i="2"/>
  <c r="I219" i="2"/>
  <c r="I235" i="2"/>
  <c r="I240" i="2"/>
  <c r="I256" i="2"/>
  <c r="I272" i="2"/>
  <c r="I288" i="2"/>
  <c r="I306" i="2"/>
  <c r="I316" i="2"/>
  <c r="I334" i="2"/>
  <c r="F65" i="2"/>
  <c r="F70" i="2"/>
  <c r="F75" i="2"/>
  <c r="F89" i="2"/>
  <c r="D100" i="2"/>
  <c r="F145" i="2"/>
  <c r="F175" i="2"/>
  <c r="F177" i="2"/>
  <c r="F207" i="2"/>
  <c r="F209" i="2"/>
  <c r="F220" i="2"/>
  <c r="F225" i="2"/>
  <c r="F232" i="2"/>
  <c r="F234" i="2"/>
  <c r="F335" i="2"/>
  <c r="D423" i="2"/>
  <c r="F505" i="2"/>
  <c r="D280" i="2"/>
  <c r="D28" i="2"/>
  <c r="F38" i="2"/>
  <c r="F41" i="2"/>
  <c r="F62" i="2"/>
  <c r="F67" i="2"/>
  <c r="D85" i="2"/>
  <c r="D139" i="2"/>
  <c r="F147" i="2"/>
  <c r="D155" i="2"/>
  <c r="F163" i="2"/>
  <c r="D171" i="2"/>
  <c r="F179" i="2"/>
  <c r="D187" i="2"/>
  <c r="F195" i="2"/>
  <c r="D203" i="2"/>
  <c r="F211" i="2"/>
  <c r="F222" i="2"/>
  <c r="F227" i="2"/>
  <c r="F229" i="2"/>
  <c r="F236" i="2"/>
  <c r="F241" i="2"/>
  <c r="F248" i="2"/>
  <c r="F302" i="2"/>
  <c r="F316" i="2"/>
  <c r="F321" i="2"/>
  <c r="F330" i="2"/>
  <c r="F458" i="2"/>
  <c r="F513" i="2"/>
  <c r="F517" i="2"/>
  <c r="F519" i="2"/>
  <c r="F521" i="2"/>
  <c r="D87" i="2"/>
  <c r="D540" i="2"/>
  <c r="D574" i="2"/>
  <c r="D42" i="2"/>
  <c r="D45" i="2"/>
  <c r="D48" i="2"/>
  <c r="D63" i="2"/>
  <c r="D68" i="2"/>
  <c r="D223" i="2"/>
  <c r="D259" i="2"/>
  <c r="D264" i="2"/>
  <c r="D278" i="2"/>
  <c r="F313" i="2"/>
  <c r="D473" i="2"/>
  <c r="F134" i="2"/>
  <c r="F155" i="2"/>
  <c r="F172" i="2"/>
  <c r="F204" i="2"/>
  <c r="F219" i="2"/>
  <c r="F224" i="2"/>
  <c r="F293" i="2"/>
  <c r="F294" i="2"/>
  <c r="F297" i="2"/>
  <c r="F309" i="2"/>
  <c r="F310" i="2"/>
  <c r="D435" i="2"/>
  <c r="F477" i="2"/>
  <c r="F479" i="2"/>
  <c r="F481" i="2"/>
  <c r="F483" i="2"/>
  <c r="F485" i="2"/>
  <c r="D519" i="2"/>
  <c r="D517" i="2"/>
  <c r="F45" i="2"/>
  <c r="F53" i="2"/>
  <c r="F59" i="2"/>
  <c r="F81" i="2"/>
  <c r="F91" i="2"/>
  <c r="F118" i="2"/>
  <c r="F31" i="2"/>
  <c r="D35" i="2"/>
  <c r="F36" i="2"/>
  <c r="D38" i="2"/>
  <c r="F50" i="2"/>
  <c r="D52" i="2"/>
  <c r="D55" i="2"/>
  <c r="F73" i="2"/>
  <c r="F78" i="2"/>
  <c r="F83" i="2"/>
  <c r="F85" i="2"/>
  <c r="F105" i="2"/>
  <c r="F110" i="2"/>
  <c r="F115" i="2"/>
  <c r="F117" i="2"/>
  <c r="F120" i="2"/>
  <c r="F129" i="2"/>
  <c r="D133" i="2"/>
  <c r="F148" i="2"/>
  <c r="F150" i="2"/>
  <c r="F164" i="2"/>
  <c r="F167" i="2"/>
  <c r="F169" i="2"/>
  <c r="F171" i="2"/>
  <c r="F174" i="2"/>
  <c r="F187" i="2"/>
  <c r="F199" i="2"/>
  <c r="F201" i="2"/>
  <c r="F206" i="2"/>
  <c r="F208" i="2"/>
  <c r="F231" i="2"/>
  <c r="F270" i="2"/>
  <c r="F272" i="2"/>
  <c r="F279" i="2"/>
  <c r="D329" i="2"/>
  <c r="F373" i="2"/>
  <c r="F377" i="2"/>
  <c r="F381" i="2"/>
  <c r="F385" i="2"/>
  <c r="F389" i="2"/>
  <c r="F393" i="2"/>
  <c r="F397" i="2"/>
  <c r="F401" i="2"/>
  <c r="F405" i="2"/>
  <c r="F409" i="2"/>
  <c r="F413" i="2"/>
  <c r="F417" i="2"/>
  <c r="F419" i="2"/>
  <c r="F454" i="2"/>
  <c r="F456" i="2"/>
  <c r="F86" i="2"/>
  <c r="F113" i="2"/>
  <c r="D32" i="2"/>
  <c r="D37" i="2"/>
  <c r="F47" i="2"/>
  <c r="D51" i="2"/>
  <c r="D69" i="2"/>
  <c r="D79" i="2"/>
  <c r="D84" i="2"/>
  <c r="D101" i="2"/>
  <c r="D111" i="2"/>
  <c r="D116" i="2"/>
  <c r="D123" i="2"/>
  <c r="D128" i="2"/>
  <c r="F131" i="2"/>
  <c r="F143" i="2"/>
  <c r="D149" i="2"/>
  <c r="F152" i="2"/>
  <c r="F161" i="2"/>
  <c r="D163" i="2"/>
  <c r="F166" i="2"/>
  <c r="D170" i="2"/>
  <c r="F180" i="2"/>
  <c r="F182" i="2"/>
  <c r="F196" i="2"/>
  <c r="F305" i="2"/>
  <c r="D231" i="2"/>
  <c r="D236" i="2"/>
  <c r="F246" i="2"/>
  <c r="F251" i="2"/>
  <c r="D273" i="2"/>
  <c r="D282" i="2"/>
  <c r="D318" i="2"/>
  <c r="D323" i="2"/>
  <c r="F328" i="2"/>
  <c r="F331" i="2"/>
  <c r="F372" i="2"/>
  <c r="F429" i="2"/>
  <c r="F525" i="2"/>
  <c r="F527" i="2"/>
  <c r="F529" i="2"/>
  <c r="F531" i="2"/>
  <c r="F533" i="2"/>
  <c r="F550" i="2"/>
  <c r="F552" i="2"/>
  <c r="F554" i="2"/>
  <c r="F580" i="2"/>
  <c r="F582" i="2"/>
  <c r="F584" i="2"/>
  <c r="D181" i="2"/>
  <c r="F184" i="2"/>
  <c r="F193" i="2"/>
  <c r="D195" i="2"/>
  <c r="F198" i="2"/>
  <c r="D202" i="2"/>
  <c r="F214" i="2"/>
  <c r="F216" i="2"/>
  <c r="F218" i="2"/>
  <c r="D220" i="2"/>
  <c r="F230" i="2"/>
  <c r="F235" i="2"/>
  <c r="F238" i="2"/>
  <c r="F240" i="2"/>
  <c r="F243" i="2"/>
  <c r="F245" i="2"/>
  <c r="D247" i="2"/>
  <c r="F250" i="2"/>
  <c r="D252" i="2"/>
  <c r="F268" i="2"/>
  <c r="D272" i="2"/>
  <c r="D283" i="2"/>
  <c r="F284" i="2"/>
  <c r="D288" i="2"/>
  <c r="F312" i="2"/>
  <c r="D316" i="2"/>
  <c r="F322" i="2"/>
  <c r="F325" i="2"/>
  <c r="F326" i="2"/>
  <c r="D334" i="2"/>
  <c r="F337" i="2"/>
  <c r="F339" i="2"/>
  <c r="F343" i="2"/>
  <c r="F345" i="2"/>
  <c r="F347" i="2"/>
  <c r="F351" i="2"/>
  <c r="F359" i="2"/>
  <c r="F361" i="2"/>
  <c r="F437" i="2"/>
  <c r="F439" i="2"/>
  <c r="F443" i="2"/>
  <c r="D457" i="2"/>
  <c r="F460" i="2"/>
  <c r="F462" i="2"/>
  <c r="F470" i="2"/>
  <c r="F472" i="2"/>
  <c r="F474" i="2"/>
  <c r="F507" i="2"/>
  <c r="F509" i="2"/>
  <c r="F511" i="2"/>
  <c r="F539" i="2"/>
  <c r="F541" i="2"/>
  <c r="D29" i="2"/>
  <c r="F33" i="2"/>
  <c r="F77" i="2"/>
  <c r="F93" i="2"/>
  <c r="D206" i="2"/>
  <c r="F32" i="2"/>
  <c r="D34" i="2"/>
  <c r="F35" i="2"/>
  <c r="F39" i="2"/>
  <c r="F42" i="2"/>
  <c r="D44" i="2"/>
  <c r="F51" i="2"/>
  <c r="F55" i="2"/>
  <c r="F58" i="2"/>
  <c r="F63" i="2"/>
  <c r="F66" i="2"/>
  <c r="F74" i="2"/>
  <c r="F79" i="2"/>
  <c r="F82" i="2"/>
  <c r="F90" i="2"/>
  <c r="F127" i="2"/>
  <c r="D131" i="2"/>
  <c r="F144" i="2"/>
  <c r="F159" i="2"/>
  <c r="F176" i="2"/>
  <c r="F191" i="2"/>
  <c r="F30" i="2"/>
  <c r="F46" i="2"/>
  <c r="F49" i="2"/>
  <c r="F61" i="2"/>
  <c r="F109" i="2"/>
  <c r="D30" i="2"/>
  <c r="D31" i="2"/>
  <c r="D40" i="2"/>
  <c r="D43" i="2"/>
  <c r="F44" i="2"/>
  <c r="D47" i="2"/>
  <c r="D56" i="2"/>
  <c r="D59" i="2"/>
  <c r="D64" i="2"/>
  <c r="F71" i="2"/>
  <c r="D75" i="2"/>
  <c r="D80" i="2"/>
  <c r="F87" i="2"/>
  <c r="D91" i="2"/>
  <c r="D96" i="2"/>
  <c r="F103" i="2"/>
  <c r="D107" i="2"/>
  <c r="D112" i="2"/>
  <c r="F119" i="2"/>
  <c r="F136" i="2"/>
  <c r="F151" i="2"/>
  <c r="F168" i="2"/>
  <c r="F183" i="2"/>
  <c r="F200" i="2"/>
  <c r="F275" i="2"/>
  <c r="F298" i="2"/>
  <c r="D147" i="2"/>
  <c r="D179" i="2"/>
  <c r="F95" i="2"/>
  <c r="F98" i="2"/>
  <c r="F106" i="2"/>
  <c r="F111" i="2"/>
  <c r="F114" i="2"/>
  <c r="D118" i="2"/>
  <c r="D119" i="2"/>
  <c r="F122" i="2"/>
  <c r="D124" i="2"/>
  <c r="D127" i="2"/>
  <c r="D132" i="2"/>
  <c r="F133" i="2"/>
  <c r="D135" i="2"/>
  <c r="F138" i="2"/>
  <c r="D140" i="2"/>
  <c r="D143" i="2"/>
  <c r="D148" i="2"/>
  <c r="F149" i="2"/>
  <c r="D151" i="2"/>
  <c r="F154" i="2"/>
  <c r="D156" i="2"/>
  <c r="D159" i="2"/>
  <c r="D164" i="2"/>
  <c r="F165" i="2"/>
  <c r="D167" i="2"/>
  <c r="F170" i="2"/>
  <c r="D172" i="2"/>
  <c r="D175" i="2"/>
  <c r="D180" i="2"/>
  <c r="F181" i="2"/>
  <c r="D183" i="2"/>
  <c r="F186" i="2"/>
  <c r="D188" i="2"/>
  <c r="D191" i="2"/>
  <c r="D196" i="2"/>
  <c r="F197" i="2"/>
  <c r="D199" i="2"/>
  <c r="F202" i="2"/>
  <c r="D204" i="2"/>
  <c r="D207" i="2"/>
  <c r="D212" i="2"/>
  <c r="F213" i="2"/>
  <c r="D219" i="2"/>
  <c r="D225" i="2"/>
  <c r="F226" i="2"/>
  <c r="F228" i="2"/>
  <c r="D230" i="2"/>
  <c r="D235" i="2"/>
  <c r="D241" i="2"/>
  <c r="F242" i="2"/>
  <c r="F244" i="2"/>
  <c r="D246" i="2"/>
  <c r="D251" i="2"/>
  <c r="D257" i="2"/>
  <c r="F258" i="2"/>
  <c r="F260" i="2"/>
  <c r="D262" i="2"/>
  <c r="D267" i="2"/>
  <c r="F271" i="2"/>
  <c r="F273" i="2"/>
  <c r="D275" i="2"/>
  <c r="F278" i="2"/>
  <c r="F286" i="2"/>
  <c r="F288" i="2"/>
  <c r="D298" i="2"/>
  <c r="D302" i="2"/>
  <c r="F308" i="2"/>
  <c r="D312" i="2"/>
  <c r="F125" i="2"/>
  <c r="D129" i="2"/>
  <c r="F130" i="2"/>
  <c r="D134" i="2"/>
  <c r="F141" i="2"/>
  <c r="D145" i="2"/>
  <c r="F146" i="2"/>
  <c r="D150" i="2"/>
  <c r="F157" i="2"/>
  <c r="D161" i="2"/>
  <c r="F162" i="2"/>
  <c r="D166" i="2"/>
  <c r="F173" i="2"/>
  <c r="D177" i="2"/>
  <c r="F178" i="2"/>
  <c r="D182" i="2"/>
  <c r="F189" i="2"/>
  <c r="D193" i="2"/>
  <c r="F194" i="2"/>
  <c r="D198" i="2"/>
  <c r="F205" i="2"/>
  <c r="D209" i="2"/>
  <c r="F210" i="2"/>
  <c r="F215" i="2"/>
  <c r="D224" i="2"/>
  <c r="D227" i="2"/>
  <c r="D232" i="2"/>
  <c r="D240" i="2"/>
  <c r="D243" i="2"/>
  <c r="D248" i="2"/>
  <c r="D256" i="2"/>
  <c r="F280" i="2"/>
  <c r="F290" i="2"/>
  <c r="F296" i="2"/>
  <c r="D218" i="2"/>
  <c r="D229" i="2"/>
  <c r="D234" i="2"/>
  <c r="D245" i="2"/>
  <c r="D250" i="2"/>
  <c r="F256" i="2"/>
  <c r="D261" i="2"/>
  <c r="F264" i="2"/>
  <c r="D266" i="2"/>
  <c r="F289" i="2"/>
  <c r="F292" i="2"/>
  <c r="F306" i="2"/>
  <c r="F324" i="2"/>
  <c r="F341" i="2"/>
  <c r="F353" i="2"/>
  <c r="F358" i="2"/>
  <c r="F363" i="2"/>
  <c r="F374" i="2"/>
  <c r="F376" i="2"/>
  <c r="F378" i="2"/>
  <c r="F380" i="2"/>
  <c r="F382" i="2"/>
  <c r="F384" i="2"/>
  <c r="F386" i="2"/>
  <c r="F388" i="2"/>
  <c r="F390" i="2"/>
  <c r="F392" i="2"/>
  <c r="F394" i="2"/>
  <c r="F396" i="2"/>
  <c r="F398" i="2"/>
  <c r="F400" i="2"/>
  <c r="F402" i="2"/>
  <c r="F404" i="2"/>
  <c r="F406" i="2"/>
  <c r="F408" i="2"/>
  <c r="F410" i="2"/>
  <c r="F412" i="2"/>
  <c r="F414" i="2"/>
  <c r="F416" i="2"/>
  <c r="F418" i="2"/>
  <c r="F421" i="2"/>
  <c r="D428" i="2"/>
  <c r="F433" i="2"/>
  <c r="F441" i="2"/>
  <c r="F450" i="2"/>
  <c r="F455" i="2"/>
  <c r="F464" i="2"/>
  <c r="F466" i="2"/>
  <c r="F471" i="2"/>
  <c r="F480" i="2"/>
  <c r="F482" i="2"/>
  <c r="F487" i="2"/>
  <c r="F489" i="2"/>
  <c r="F491" i="2"/>
  <c r="F493" i="2"/>
  <c r="F495" i="2"/>
  <c r="F497" i="2"/>
  <c r="F499" i="2"/>
  <c r="F501" i="2"/>
  <c r="F503" i="2"/>
  <c r="D510" i="2"/>
  <c r="F515" i="2"/>
  <c r="F523" i="2"/>
  <c r="F535" i="2"/>
  <c r="D542" i="2"/>
  <c r="D545" i="2"/>
  <c r="F547" i="2"/>
  <c r="D552" i="2"/>
  <c r="F553" i="2"/>
  <c r="F556" i="2"/>
  <c r="D271" i="2"/>
  <c r="D276" i="2"/>
  <c r="F277" i="2"/>
  <c r="D279" i="2"/>
  <c r="F282" i="2"/>
  <c r="D284" i="2"/>
  <c r="D287" i="2"/>
  <c r="D290" i="2"/>
  <c r="D293" i="2"/>
  <c r="D299" i="2"/>
  <c r="F301" i="2"/>
  <c r="D303" i="2"/>
  <c r="F304" i="2"/>
  <c r="D315" i="2"/>
  <c r="F317" i="2"/>
  <c r="D319" i="2"/>
  <c r="F320" i="2"/>
  <c r="F329" i="2"/>
  <c r="F334" i="2"/>
  <c r="D340" i="2"/>
  <c r="F346" i="2"/>
  <c r="F355" i="2"/>
  <c r="F357" i="2"/>
  <c r="F369" i="2"/>
  <c r="D422" i="2"/>
  <c r="D434" i="2"/>
  <c r="D442" i="2"/>
  <c r="D448" i="2"/>
  <c r="D449" i="2"/>
  <c r="F452" i="2"/>
  <c r="D458" i="2"/>
  <c r="F459" i="2"/>
  <c r="D465" i="2"/>
  <c r="F468" i="2"/>
  <c r="D474" i="2"/>
  <c r="F475" i="2"/>
  <c r="D481" i="2"/>
  <c r="F484" i="2"/>
  <c r="D504" i="2"/>
  <c r="D516" i="2"/>
  <c r="D524" i="2"/>
  <c r="D530" i="2"/>
  <c r="D536" i="2"/>
  <c r="F543" i="2"/>
  <c r="D548" i="2"/>
  <c r="F549" i="2"/>
  <c r="F558" i="2"/>
  <c r="F560" i="2"/>
  <c r="F564" i="2"/>
  <c r="F566" i="2"/>
  <c r="F568" i="2"/>
  <c r="F570" i="2"/>
  <c r="F572" i="2"/>
  <c r="F574" i="2"/>
  <c r="F576" i="2"/>
  <c r="F583" i="2"/>
  <c r="D327" i="2"/>
  <c r="D330" i="2"/>
  <c r="D335" i="2"/>
  <c r="F338" i="2"/>
  <c r="F350" i="2"/>
  <c r="D356" i="2"/>
  <c r="F362" i="2"/>
  <c r="D424" i="2"/>
  <c r="D430" i="2"/>
  <c r="D436" i="2"/>
  <c r="D453" i="2"/>
  <c r="D462" i="2"/>
  <c r="D469" i="2"/>
  <c r="D478" i="2"/>
  <c r="D485" i="2"/>
  <c r="D506" i="2"/>
  <c r="D512" i="2"/>
  <c r="D518" i="2"/>
  <c r="D538" i="2"/>
  <c r="D544" i="2"/>
  <c r="D554" i="2"/>
  <c r="D581" i="2"/>
  <c r="D584" i="2"/>
  <c r="I28" i="2"/>
  <c r="I30" i="2"/>
  <c r="I35" i="2"/>
  <c r="I40" i="2"/>
  <c r="I41" i="2"/>
  <c r="I46" i="2"/>
  <c r="I51" i="2"/>
  <c r="I56" i="2"/>
  <c r="I57" i="2"/>
  <c r="I338" i="2"/>
  <c r="I375" i="2"/>
  <c r="I362" i="2"/>
  <c r="P15" i="2"/>
  <c r="I582" i="2"/>
  <c r="I581" i="2"/>
  <c r="I576" i="2"/>
  <c r="I572" i="2"/>
  <c r="I568" i="2"/>
  <c r="I564" i="2"/>
  <c r="I560" i="2"/>
  <c r="I556" i="2"/>
  <c r="I545" i="2"/>
  <c r="I543" i="2"/>
  <c r="I542" i="2"/>
  <c r="I540" i="2"/>
  <c r="I533" i="2"/>
  <c r="I532" i="2"/>
  <c r="I521" i="2"/>
  <c r="I520" i="2"/>
  <c r="I513" i="2"/>
  <c r="I511" i="2"/>
  <c r="I510" i="2"/>
  <c r="I508" i="2"/>
  <c r="I501" i="2"/>
  <c r="I497" i="2"/>
  <c r="I493" i="2"/>
  <c r="I489" i="2"/>
  <c r="I485" i="2"/>
  <c r="I484" i="2"/>
  <c r="I479" i="2"/>
  <c r="I474" i="2"/>
  <c r="I469" i="2"/>
  <c r="I468" i="2"/>
  <c r="I463" i="2"/>
  <c r="I458" i="2"/>
  <c r="I453" i="2"/>
  <c r="I452" i="2"/>
  <c r="I447" i="2"/>
  <c r="I445" i="2"/>
  <c r="I444" i="2"/>
  <c r="I442" i="2"/>
  <c r="I435" i="2"/>
  <c r="I434" i="2"/>
  <c r="I423" i="2"/>
  <c r="I422" i="2"/>
  <c r="I415" i="2"/>
  <c r="I411" i="2"/>
  <c r="I407" i="2"/>
  <c r="I403" i="2"/>
  <c r="I399" i="2"/>
  <c r="I395" i="2"/>
  <c r="I391" i="2"/>
  <c r="I387" i="2"/>
  <c r="I383" i="2"/>
  <c r="I379" i="2"/>
  <c r="I584" i="2"/>
  <c r="I583" i="2"/>
  <c r="I577" i="2"/>
  <c r="I573" i="2"/>
  <c r="I569" i="2"/>
  <c r="I565" i="2"/>
  <c r="I561" i="2"/>
  <c r="I557" i="2"/>
  <c r="I547" i="2"/>
  <c r="I546" i="2"/>
  <c r="I544" i="2"/>
  <c r="I535" i="2"/>
  <c r="I534" i="2"/>
  <c r="I525" i="2"/>
  <c r="I523" i="2"/>
  <c r="I522" i="2"/>
  <c r="I515" i="2"/>
  <c r="I514" i="2"/>
  <c r="I512" i="2"/>
  <c r="I503" i="2"/>
  <c r="I502" i="2"/>
  <c r="I498" i="2"/>
  <c r="I494" i="2"/>
  <c r="I490" i="2"/>
  <c r="I486" i="2"/>
  <c r="I481" i="2"/>
  <c r="I480" i="2"/>
  <c r="I475" i="2"/>
  <c r="I470" i="2"/>
  <c r="I465" i="2"/>
  <c r="I464" i="2"/>
  <c r="I459" i="2"/>
  <c r="I454" i="2"/>
  <c r="I449" i="2"/>
  <c r="I448" i="2"/>
  <c r="I446" i="2"/>
  <c r="I437" i="2"/>
  <c r="I436" i="2"/>
  <c r="I427" i="2"/>
  <c r="I425" i="2"/>
  <c r="I424" i="2"/>
  <c r="I416" i="2"/>
  <c r="I412" i="2"/>
  <c r="I408" i="2"/>
  <c r="I404" i="2"/>
  <c r="I400" i="2"/>
  <c r="I396" i="2"/>
  <c r="I392" i="2"/>
  <c r="I388" i="2"/>
  <c r="I384" i="2"/>
  <c r="I380" i="2"/>
  <c r="I585" i="2"/>
  <c r="I578" i="2"/>
  <c r="I574" i="2"/>
  <c r="I570" i="2"/>
  <c r="I566" i="2"/>
  <c r="I562" i="2"/>
  <c r="I558" i="2"/>
  <c r="I552" i="2"/>
  <c r="I551" i="2"/>
  <c r="I550" i="2"/>
  <c r="I548" i="2"/>
  <c r="I537" i="2"/>
  <c r="I536" i="2"/>
  <c r="I529" i="2"/>
  <c r="I527" i="2"/>
  <c r="I526" i="2"/>
  <c r="I524" i="2"/>
  <c r="I517" i="2"/>
  <c r="I516" i="2"/>
  <c r="I505" i="2"/>
  <c r="I504" i="2"/>
  <c r="I499" i="2"/>
  <c r="I495" i="2"/>
  <c r="I491" i="2"/>
  <c r="I487" i="2"/>
  <c r="I482" i="2"/>
  <c r="I477" i="2"/>
  <c r="I476" i="2"/>
  <c r="I471" i="2"/>
  <c r="I466" i="2"/>
  <c r="I461" i="2"/>
  <c r="I460" i="2"/>
  <c r="I455" i="2"/>
  <c r="I450" i="2"/>
  <c r="I439" i="2"/>
  <c r="I438" i="2"/>
  <c r="I431" i="2"/>
  <c r="I429" i="2"/>
  <c r="I428" i="2"/>
  <c r="I426" i="2"/>
  <c r="I419" i="2"/>
  <c r="I417" i="2"/>
  <c r="I413" i="2"/>
  <c r="I409" i="2"/>
  <c r="I405" i="2"/>
  <c r="I401" i="2"/>
  <c r="I397" i="2"/>
  <c r="I393" i="2"/>
  <c r="I389" i="2"/>
  <c r="I385" i="2"/>
  <c r="I381" i="2"/>
  <c r="I377" i="2"/>
  <c r="I580" i="2"/>
  <c r="I579" i="2"/>
  <c r="I575" i="2"/>
  <c r="I571" i="2"/>
  <c r="I567" i="2"/>
  <c r="I563" i="2"/>
  <c r="I559" i="2"/>
  <c r="I555" i="2"/>
  <c r="I554" i="2"/>
  <c r="I553" i="2"/>
  <c r="I549" i="2"/>
  <c r="I541" i="2"/>
  <c r="I539" i="2"/>
  <c r="I538" i="2"/>
  <c r="I531" i="2"/>
  <c r="I530" i="2"/>
  <c r="I528" i="2"/>
  <c r="I519" i="2"/>
  <c r="I518" i="2"/>
  <c r="I509" i="2"/>
  <c r="I507" i="2"/>
  <c r="I506" i="2"/>
  <c r="I500" i="2"/>
  <c r="I496" i="2"/>
  <c r="I492" i="2"/>
  <c r="I488" i="2"/>
  <c r="I483" i="2"/>
  <c r="I478" i="2"/>
  <c r="I473" i="2"/>
  <c r="I472" i="2"/>
  <c r="I467" i="2"/>
  <c r="I462" i="2"/>
  <c r="I457" i="2"/>
  <c r="I456" i="2"/>
  <c r="I451" i="2"/>
  <c r="I443" i="2"/>
  <c r="I441" i="2"/>
  <c r="I440" i="2"/>
  <c r="I433" i="2"/>
  <c r="I432" i="2"/>
  <c r="I430" i="2"/>
  <c r="I421" i="2"/>
  <c r="I420" i="2"/>
  <c r="I418" i="2"/>
  <c r="I414" i="2"/>
  <c r="I410" i="2"/>
  <c r="I406" i="2"/>
  <c r="I402" i="2"/>
  <c r="I398" i="2"/>
  <c r="I394" i="2"/>
  <c r="I390" i="2"/>
  <c r="I386" i="2"/>
  <c r="I382" i="2"/>
  <c r="I378" i="2"/>
  <c r="I376" i="2"/>
  <c r="I372" i="2"/>
  <c r="I368" i="2"/>
  <c r="I364" i="2"/>
  <c r="I359" i="2"/>
  <c r="I358" i="2"/>
  <c r="I357" i="2"/>
  <c r="I352" i="2"/>
  <c r="I351" i="2"/>
  <c r="I347" i="2"/>
  <c r="I346" i="2"/>
  <c r="I340" i="2"/>
  <c r="I339" i="2"/>
  <c r="I335" i="2"/>
  <c r="I331" i="2"/>
  <c r="I330" i="2"/>
  <c r="I324" i="2"/>
  <c r="I323" i="2"/>
  <c r="I318" i="2"/>
  <c r="I317" i="2"/>
  <c r="I308" i="2"/>
  <c r="I307" i="2"/>
  <c r="I302" i="2"/>
  <c r="I301" i="2"/>
  <c r="I292" i="2"/>
  <c r="I291" i="2"/>
  <c r="I290" i="2"/>
  <c r="I289" i="2"/>
  <c r="I284" i="2"/>
  <c r="I279" i="2"/>
  <c r="I278" i="2"/>
  <c r="I273" i="2"/>
  <c r="I268" i="2"/>
  <c r="I263" i="2"/>
  <c r="I262" i="2"/>
  <c r="I257" i="2"/>
  <c r="I252" i="2"/>
  <c r="I247" i="2"/>
  <c r="I246" i="2"/>
  <c r="I241" i="2"/>
  <c r="I236" i="2"/>
  <c r="I231" i="2"/>
  <c r="I230" i="2"/>
  <c r="I225" i="2"/>
  <c r="I220" i="2"/>
  <c r="I215" i="2"/>
  <c r="I209" i="2"/>
  <c r="I204" i="2"/>
  <c r="I199" i="2"/>
  <c r="I198" i="2"/>
  <c r="I193" i="2"/>
  <c r="I188" i="2"/>
  <c r="I183" i="2"/>
  <c r="I182" i="2"/>
  <c r="I177" i="2"/>
  <c r="I172" i="2"/>
  <c r="I167" i="2"/>
  <c r="I166" i="2"/>
  <c r="I161" i="2"/>
  <c r="I156" i="2"/>
  <c r="I151" i="2"/>
  <c r="I150" i="2"/>
  <c r="I145" i="2"/>
  <c r="I140" i="2"/>
  <c r="I135" i="2"/>
  <c r="I134" i="2"/>
  <c r="I129" i="2"/>
  <c r="I124" i="2"/>
  <c r="I119" i="2"/>
  <c r="I118" i="2"/>
  <c r="I113" i="2"/>
  <c r="I112" i="2"/>
  <c r="I107" i="2"/>
  <c r="I102" i="2"/>
  <c r="I97" i="2"/>
  <c r="I96" i="2"/>
  <c r="I91" i="2"/>
  <c r="I86" i="2"/>
  <c r="I81" i="2"/>
  <c r="I80" i="2"/>
  <c r="I75" i="2"/>
  <c r="I70" i="2"/>
  <c r="I65" i="2"/>
  <c r="I64" i="2"/>
  <c r="I59" i="2"/>
  <c r="I373" i="2"/>
  <c r="I369" i="2"/>
  <c r="I365" i="2"/>
  <c r="I360" i="2"/>
  <c r="I353" i="2"/>
  <c r="I348" i="2"/>
  <c r="I343" i="2"/>
  <c r="I342" i="2"/>
  <c r="I341" i="2"/>
  <c r="I336" i="2"/>
  <c r="I332" i="2"/>
  <c r="I326" i="2"/>
  <c r="I325" i="2"/>
  <c r="I319" i="2"/>
  <c r="I312" i="2"/>
  <c r="I311" i="2"/>
  <c r="I310" i="2"/>
  <c r="I309" i="2"/>
  <c r="I303" i="2"/>
  <c r="I296" i="2"/>
  <c r="I295" i="2"/>
  <c r="I294" i="2"/>
  <c r="I293" i="2"/>
  <c r="I285" i="2"/>
  <c r="I280" i="2"/>
  <c r="I275" i="2"/>
  <c r="I274" i="2"/>
  <c r="I269" i="2"/>
  <c r="I264" i="2"/>
  <c r="I259" i="2"/>
  <c r="I258" i="2"/>
  <c r="I253" i="2"/>
  <c r="I248" i="2"/>
  <c r="I243" i="2"/>
  <c r="I242" i="2"/>
  <c r="I237" i="2"/>
  <c r="I232" i="2"/>
  <c r="I227" i="2"/>
  <c r="I226" i="2"/>
  <c r="I221" i="2"/>
  <c r="I216" i="2"/>
  <c r="I211" i="2"/>
  <c r="I210" i="2"/>
  <c r="I205" i="2"/>
  <c r="I200" i="2"/>
  <c r="I195" i="2"/>
  <c r="I194" i="2"/>
  <c r="I189" i="2"/>
  <c r="I184" i="2"/>
  <c r="I179" i="2"/>
  <c r="I178" i="2"/>
  <c r="I173" i="2"/>
  <c r="I168" i="2"/>
  <c r="I163" i="2"/>
  <c r="I162" i="2"/>
  <c r="I157" i="2"/>
  <c r="I152" i="2"/>
  <c r="I147" i="2"/>
  <c r="I146" i="2"/>
  <c r="I141" i="2"/>
  <c r="I136" i="2"/>
  <c r="I131" i="2"/>
  <c r="I130" i="2"/>
  <c r="I125" i="2"/>
  <c r="I120" i="2"/>
  <c r="I114" i="2"/>
  <c r="I109" i="2"/>
  <c r="I108" i="2"/>
  <c r="I103" i="2"/>
  <c r="I98" i="2"/>
  <c r="I93" i="2"/>
  <c r="I92" i="2"/>
  <c r="I87" i="2"/>
  <c r="I82" i="2"/>
  <c r="I77" i="2"/>
  <c r="I76" i="2"/>
  <c r="I71" i="2"/>
  <c r="I66" i="2"/>
  <c r="I61" i="2"/>
  <c r="I60" i="2"/>
  <c r="I374" i="2"/>
  <c r="I370" i="2"/>
  <c r="I366" i="2"/>
  <c r="I361" i="2"/>
  <c r="I354" i="2"/>
  <c r="I349" i="2"/>
  <c r="I344" i="2"/>
  <c r="I337" i="2"/>
  <c r="I333" i="2"/>
  <c r="I328" i="2"/>
  <c r="I327" i="2"/>
  <c r="I320" i="2"/>
  <c r="I314" i="2"/>
  <c r="I313" i="2"/>
  <c r="I304" i="2"/>
  <c r="I298" i="2"/>
  <c r="I297" i="2"/>
  <c r="I287" i="2"/>
  <c r="I286" i="2"/>
  <c r="I281" i="2"/>
  <c r="I276" i="2"/>
  <c r="I271" i="2"/>
  <c r="I270" i="2"/>
  <c r="I265" i="2"/>
  <c r="I260" i="2"/>
  <c r="I255" i="2"/>
  <c r="I254" i="2"/>
  <c r="I249" i="2"/>
  <c r="I244" i="2"/>
  <c r="I239" i="2"/>
  <c r="I238" i="2"/>
  <c r="I233" i="2"/>
  <c r="I228" i="2"/>
  <c r="I223" i="2"/>
  <c r="I222" i="2"/>
  <c r="I217" i="2"/>
  <c r="I213" i="2"/>
  <c r="I212" i="2"/>
  <c r="I207" i="2"/>
  <c r="I206" i="2"/>
  <c r="I201" i="2"/>
  <c r="I196" i="2"/>
  <c r="I191" i="2"/>
  <c r="I190" i="2"/>
  <c r="I185" i="2"/>
  <c r="I180" i="2"/>
  <c r="I175" i="2"/>
  <c r="I174" i="2"/>
  <c r="I169" i="2"/>
  <c r="I164" i="2"/>
  <c r="I159" i="2"/>
  <c r="I158" i="2"/>
  <c r="I153" i="2"/>
  <c r="I148" i="2"/>
  <c r="I143" i="2"/>
  <c r="I142" i="2"/>
  <c r="I137" i="2"/>
  <c r="I132" i="2"/>
  <c r="I127" i="2"/>
  <c r="I126" i="2"/>
  <c r="I121" i="2"/>
  <c r="I115" i="2"/>
  <c r="I110" i="2"/>
  <c r="I105" i="2"/>
  <c r="I104" i="2"/>
  <c r="I99" i="2"/>
  <c r="I94" i="2"/>
  <c r="I89" i="2"/>
  <c r="I88" i="2"/>
  <c r="I83" i="2"/>
  <c r="I78" i="2"/>
  <c r="I73" i="2"/>
  <c r="I72" i="2"/>
  <c r="I67" i="2"/>
  <c r="I62" i="2"/>
  <c r="I32" i="2"/>
  <c r="I33" i="2"/>
  <c r="I38" i="2"/>
  <c r="I43" i="2"/>
  <c r="I48" i="2"/>
  <c r="I49" i="2"/>
  <c r="I54" i="2"/>
  <c r="I214" i="2"/>
  <c r="I345" i="2"/>
  <c r="I350" i="2"/>
  <c r="I355" i="2"/>
  <c r="I356" i="2"/>
  <c r="I367" i="2"/>
  <c r="H29" i="2"/>
  <c r="G29" i="2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G58" i="2" s="1"/>
  <c r="G59" i="2" s="1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109" i="2" s="1"/>
  <c r="G110" i="2" s="1"/>
  <c r="G111" i="2" s="1"/>
  <c r="G112" i="2" s="1"/>
  <c r="G113" i="2" s="1"/>
  <c r="G114" i="2" s="1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G163" i="2" s="1"/>
  <c r="G164" i="2" s="1"/>
  <c r="G165" i="2" s="1"/>
  <c r="G166" i="2" s="1"/>
  <c r="G167" i="2" s="1"/>
  <c r="G168" i="2" s="1"/>
  <c r="G169" i="2" s="1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99" i="2" s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G219" i="2" s="1"/>
  <c r="G220" i="2" s="1"/>
  <c r="G221" i="2" s="1"/>
  <c r="G222" i="2" s="1"/>
  <c r="G223" i="2" s="1"/>
  <c r="G224" i="2" s="1"/>
  <c r="G225" i="2" s="1"/>
  <c r="G226" i="2" s="1"/>
  <c r="G227" i="2" s="1"/>
  <c r="G228" i="2" s="1"/>
  <c r="G229" i="2" s="1"/>
  <c r="G230" i="2" s="1"/>
  <c r="G231" i="2" s="1"/>
  <c r="G232" i="2" s="1"/>
  <c r="G233" i="2" s="1"/>
  <c r="G234" i="2" s="1"/>
  <c r="G235" i="2" s="1"/>
  <c r="G236" i="2" s="1"/>
  <c r="G237" i="2" s="1"/>
  <c r="G238" i="2" s="1"/>
  <c r="G239" i="2" s="1"/>
  <c r="G240" i="2" s="1"/>
  <c r="G241" i="2" s="1"/>
  <c r="G242" i="2" s="1"/>
  <c r="G243" i="2" s="1"/>
  <c r="G244" i="2" s="1"/>
  <c r="G245" i="2" s="1"/>
  <c r="G246" i="2" s="1"/>
  <c r="G247" i="2" s="1"/>
  <c r="G248" i="2" s="1"/>
  <c r="G249" i="2" s="1"/>
  <c r="G250" i="2" s="1"/>
  <c r="G251" i="2" s="1"/>
  <c r="G252" i="2" s="1"/>
  <c r="G253" i="2" s="1"/>
  <c r="G254" i="2" s="1"/>
  <c r="G255" i="2" s="1"/>
  <c r="G256" i="2" s="1"/>
  <c r="G257" i="2" s="1"/>
  <c r="G258" i="2" s="1"/>
  <c r="G259" i="2" s="1"/>
  <c r="G260" i="2" s="1"/>
  <c r="G261" i="2" s="1"/>
  <c r="G262" i="2" s="1"/>
  <c r="G263" i="2" s="1"/>
  <c r="G264" i="2" s="1"/>
  <c r="G265" i="2" s="1"/>
  <c r="G266" i="2" s="1"/>
  <c r="G267" i="2" s="1"/>
  <c r="G268" i="2" s="1"/>
  <c r="G269" i="2" s="1"/>
  <c r="G270" i="2" s="1"/>
  <c r="G271" i="2" s="1"/>
  <c r="G272" i="2" s="1"/>
  <c r="G273" i="2" s="1"/>
  <c r="G274" i="2" s="1"/>
  <c r="G275" i="2" s="1"/>
  <c r="G276" i="2" s="1"/>
  <c r="G277" i="2" s="1"/>
  <c r="G278" i="2" s="1"/>
  <c r="G279" i="2" s="1"/>
  <c r="G280" i="2" s="1"/>
  <c r="G281" i="2" s="1"/>
  <c r="G282" i="2" s="1"/>
  <c r="G283" i="2" s="1"/>
  <c r="G284" i="2" s="1"/>
  <c r="G285" i="2" s="1"/>
  <c r="G286" i="2" s="1"/>
  <c r="G287" i="2" s="1"/>
  <c r="G288" i="2" s="1"/>
  <c r="G289" i="2" s="1"/>
  <c r="G290" i="2" s="1"/>
  <c r="G291" i="2" s="1"/>
  <c r="G292" i="2" s="1"/>
  <c r="G293" i="2" s="1"/>
  <c r="G294" i="2" s="1"/>
  <c r="G295" i="2" s="1"/>
  <c r="G296" i="2" s="1"/>
  <c r="G297" i="2" s="1"/>
  <c r="G298" i="2" s="1"/>
  <c r="G299" i="2" s="1"/>
  <c r="G300" i="2" s="1"/>
  <c r="G301" i="2" s="1"/>
  <c r="G302" i="2" s="1"/>
  <c r="G303" i="2" s="1"/>
  <c r="G304" i="2" s="1"/>
  <c r="G305" i="2" s="1"/>
  <c r="G306" i="2" s="1"/>
  <c r="G307" i="2" s="1"/>
  <c r="G308" i="2" s="1"/>
  <c r="G309" i="2" s="1"/>
  <c r="G310" i="2" s="1"/>
  <c r="G311" i="2" s="1"/>
  <c r="G312" i="2" s="1"/>
  <c r="G313" i="2" s="1"/>
  <c r="G314" i="2" s="1"/>
  <c r="G315" i="2" s="1"/>
  <c r="G316" i="2" s="1"/>
  <c r="G317" i="2" s="1"/>
  <c r="G318" i="2" s="1"/>
  <c r="G319" i="2" s="1"/>
  <c r="G320" i="2" s="1"/>
  <c r="G321" i="2" s="1"/>
  <c r="G322" i="2" s="1"/>
  <c r="G323" i="2" s="1"/>
  <c r="G324" i="2" s="1"/>
  <c r="G325" i="2" s="1"/>
  <c r="G326" i="2" s="1"/>
  <c r="G327" i="2" s="1"/>
  <c r="G328" i="2" s="1"/>
  <c r="G329" i="2" s="1"/>
  <c r="G330" i="2" s="1"/>
  <c r="G331" i="2" s="1"/>
  <c r="G332" i="2" s="1"/>
  <c r="G333" i="2" s="1"/>
  <c r="G334" i="2" s="1"/>
  <c r="G335" i="2" s="1"/>
  <c r="G336" i="2" s="1"/>
  <c r="G337" i="2" s="1"/>
  <c r="G338" i="2" s="1"/>
  <c r="G339" i="2" s="1"/>
  <c r="G340" i="2" s="1"/>
  <c r="G341" i="2" s="1"/>
  <c r="G342" i="2" s="1"/>
  <c r="G343" i="2" s="1"/>
  <c r="G344" i="2" s="1"/>
  <c r="G345" i="2" s="1"/>
  <c r="G346" i="2" s="1"/>
  <c r="G347" i="2" s="1"/>
  <c r="G348" i="2" s="1"/>
  <c r="G349" i="2" s="1"/>
  <c r="G350" i="2" s="1"/>
  <c r="G351" i="2" s="1"/>
  <c r="G352" i="2" s="1"/>
  <c r="G353" i="2" s="1"/>
  <c r="G354" i="2" s="1"/>
  <c r="G355" i="2" s="1"/>
  <c r="G356" i="2" s="1"/>
  <c r="G357" i="2" s="1"/>
  <c r="G358" i="2" s="1"/>
  <c r="G359" i="2" s="1"/>
  <c r="G360" i="2" s="1"/>
  <c r="G361" i="2" s="1"/>
  <c r="G362" i="2" s="1"/>
  <c r="G363" i="2" s="1"/>
  <c r="G364" i="2" s="1"/>
  <c r="G365" i="2" s="1"/>
  <c r="G366" i="2" s="1"/>
  <c r="G367" i="2" s="1"/>
  <c r="G368" i="2" s="1"/>
  <c r="G369" i="2" s="1"/>
  <c r="G370" i="2" s="1"/>
  <c r="G371" i="2" s="1"/>
  <c r="G372" i="2" s="1"/>
  <c r="G373" i="2" s="1"/>
  <c r="G374" i="2" s="1"/>
  <c r="G375" i="2" s="1"/>
  <c r="G376" i="2" s="1"/>
  <c r="G377" i="2" s="1"/>
  <c r="G378" i="2" s="1"/>
  <c r="G379" i="2" s="1"/>
  <c r="G380" i="2" s="1"/>
  <c r="G381" i="2" s="1"/>
  <c r="G382" i="2" s="1"/>
  <c r="G383" i="2" s="1"/>
  <c r="G384" i="2" s="1"/>
  <c r="G385" i="2" s="1"/>
  <c r="G386" i="2" s="1"/>
  <c r="G387" i="2" s="1"/>
  <c r="G388" i="2" s="1"/>
  <c r="G389" i="2" s="1"/>
  <c r="G390" i="2" s="1"/>
  <c r="G391" i="2" s="1"/>
  <c r="G392" i="2" s="1"/>
  <c r="G393" i="2" s="1"/>
  <c r="G394" i="2" s="1"/>
  <c r="G395" i="2" s="1"/>
  <c r="G396" i="2" s="1"/>
  <c r="G397" i="2" s="1"/>
  <c r="G398" i="2" s="1"/>
  <c r="G399" i="2" s="1"/>
  <c r="G400" i="2" s="1"/>
  <c r="G401" i="2" s="1"/>
  <c r="G402" i="2" s="1"/>
  <c r="G403" i="2" s="1"/>
  <c r="G404" i="2" s="1"/>
  <c r="G405" i="2" s="1"/>
  <c r="G406" i="2" s="1"/>
  <c r="G407" i="2" s="1"/>
  <c r="G408" i="2" s="1"/>
  <c r="G409" i="2" s="1"/>
  <c r="G410" i="2" s="1"/>
  <c r="G411" i="2" s="1"/>
  <c r="G412" i="2" s="1"/>
  <c r="G413" i="2" s="1"/>
  <c r="G414" i="2" s="1"/>
  <c r="G415" i="2" s="1"/>
  <c r="G416" i="2" s="1"/>
  <c r="G417" i="2" s="1"/>
  <c r="G418" i="2" s="1"/>
  <c r="G419" i="2" s="1"/>
  <c r="G420" i="2" s="1"/>
  <c r="G421" i="2" s="1"/>
  <c r="G422" i="2" s="1"/>
  <c r="G423" i="2" s="1"/>
  <c r="G424" i="2" s="1"/>
  <c r="G425" i="2" s="1"/>
  <c r="G426" i="2" s="1"/>
  <c r="G427" i="2" s="1"/>
  <c r="G428" i="2" s="1"/>
  <c r="G429" i="2" s="1"/>
  <c r="G430" i="2" s="1"/>
  <c r="G431" i="2" s="1"/>
  <c r="G432" i="2" s="1"/>
  <c r="G433" i="2" s="1"/>
  <c r="G434" i="2" s="1"/>
  <c r="G435" i="2" s="1"/>
  <c r="G436" i="2" s="1"/>
  <c r="G437" i="2" s="1"/>
  <c r="G438" i="2" s="1"/>
  <c r="G439" i="2" s="1"/>
  <c r="G440" i="2" s="1"/>
  <c r="G441" i="2" s="1"/>
  <c r="G442" i="2" s="1"/>
  <c r="G443" i="2" s="1"/>
  <c r="G444" i="2" s="1"/>
  <c r="G445" i="2" s="1"/>
  <c r="G446" i="2" s="1"/>
  <c r="G447" i="2" s="1"/>
  <c r="G448" i="2" s="1"/>
  <c r="G449" i="2" s="1"/>
  <c r="G450" i="2" s="1"/>
  <c r="G451" i="2" s="1"/>
  <c r="G452" i="2" s="1"/>
  <c r="G453" i="2" s="1"/>
  <c r="G454" i="2" s="1"/>
  <c r="G455" i="2" s="1"/>
  <c r="G456" i="2" s="1"/>
  <c r="G457" i="2" s="1"/>
  <c r="G458" i="2" s="1"/>
  <c r="G459" i="2" s="1"/>
  <c r="G460" i="2" s="1"/>
  <c r="G461" i="2" s="1"/>
  <c r="G462" i="2" s="1"/>
  <c r="G463" i="2" s="1"/>
  <c r="G464" i="2" s="1"/>
  <c r="G465" i="2" s="1"/>
  <c r="G466" i="2" s="1"/>
  <c r="G467" i="2" s="1"/>
  <c r="G468" i="2" s="1"/>
  <c r="G469" i="2" s="1"/>
  <c r="G470" i="2" s="1"/>
  <c r="G471" i="2" s="1"/>
  <c r="G472" i="2" s="1"/>
  <c r="G473" i="2" s="1"/>
  <c r="G474" i="2" s="1"/>
  <c r="G475" i="2" s="1"/>
  <c r="G476" i="2" s="1"/>
  <c r="G477" i="2" s="1"/>
  <c r="G478" i="2" s="1"/>
  <c r="G479" i="2" s="1"/>
  <c r="G480" i="2" s="1"/>
  <c r="G481" i="2" s="1"/>
  <c r="G482" i="2" s="1"/>
  <c r="G483" i="2" s="1"/>
  <c r="G484" i="2" s="1"/>
  <c r="G485" i="2" s="1"/>
  <c r="G486" i="2" s="1"/>
  <c r="G487" i="2" s="1"/>
  <c r="G488" i="2" s="1"/>
  <c r="G489" i="2" s="1"/>
  <c r="G490" i="2" s="1"/>
  <c r="G491" i="2" s="1"/>
  <c r="G492" i="2" s="1"/>
  <c r="G493" i="2" s="1"/>
  <c r="G494" i="2" s="1"/>
  <c r="G495" i="2" s="1"/>
  <c r="G496" i="2" s="1"/>
  <c r="G497" i="2" s="1"/>
  <c r="G498" i="2" s="1"/>
  <c r="G499" i="2" s="1"/>
  <c r="G500" i="2" s="1"/>
  <c r="G501" i="2" s="1"/>
  <c r="G502" i="2" s="1"/>
  <c r="G503" i="2" s="1"/>
  <c r="G504" i="2" s="1"/>
  <c r="G505" i="2" s="1"/>
  <c r="G506" i="2" s="1"/>
  <c r="G507" i="2" s="1"/>
  <c r="G508" i="2" s="1"/>
  <c r="G509" i="2" s="1"/>
  <c r="G510" i="2" s="1"/>
  <c r="G511" i="2" s="1"/>
  <c r="G512" i="2" s="1"/>
  <c r="G513" i="2" s="1"/>
  <c r="G514" i="2" s="1"/>
  <c r="G515" i="2" s="1"/>
  <c r="G516" i="2" s="1"/>
  <c r="G517" i="2" s="1"/>
  <c r="G518" i="2" s="1"/>
  <c r="G519" i="2" s="1"/>
  <c r="G520" i="2" s="1"/>
  <c r="G521" i="2" s="1"/>
  <c r="G522" i="2" s="1"/>
  <c r="G523" i="2" s="1"/>
  <c r="G524" i="2" s="1"/>
  <c r="G525" i="2" s="1"/>
  <c r="G526" i="2" s="1"/>
  <c r="G527" i="2" s="1"/>
  <c r="G528" i="2" s="1"/>
  <c r="G529" i="2" s="1"/>
  <c r="G530" i="2" s="1"/>
  <c r="G531" i="2" s="1"/>
  <c r="G532" i="2" s="1"/>
  <c r="G533" i="2" s="1"/>
  <c r="G534" i="2" s="1"/>
  <c r="G535" i="2" s="1"/>
  <c r="G536" i="2" s="1"/>
  <c r="G537" i="2" s="1"/>
  <c r="G538" i="2" s="1"/>
  <c r="G539" i="2" s="1"/>
  <c r="G540" i="2" s="1"/>
  <c r="G541" i="2" s="1"/>
  <c r="G542" i="2" s="1"/>
  <c r="G543" i="2" s="1"/>
  <c r="G544" i="2" s="1"/>
  <c r="G545" i="2" s="1"/>
  <c r="G546" i="2" s="1"/>
  <c r="G547" i="2" s="1"/>
  <c r="G548" i="2" s="1"/>
  <c r="G549" i="2" s="1"/>
  <c r="G550" i="2" s="1"/>
  <c r="G551" i="2" s="1"/>
  <c r="G552" i="2" s="1"/>
  <c r="G553" i="2" s="1"/>
  <c r="G554" i="2" s="1"/>
  <c r="G555" i="2" s="1"/>
  <c r="G556" i="2" s="1"/>
  <c r="G557" i="2" s="1"/>
  <c r="G558" i="2" s="1"/>
  <c r="G559" i="2" s="1"/>
  <c r="G560" i="2" s="1"/>
  <c r="G561" i="2" s="1"/>
  <c r="G562" i="2" s="1"/>
  <c r="G563" i="2" s="1"/>
  <c r="G564" i="2" s="1"/>
  <c r="G565" i="2" s="1"/>
  <c r="G566" i="2" s="1"/>
  <c r="G567" i="2" s="1"/>
  <c r="G568" i="2" s="1"/>
  <c r="G569" i="2" s="1"/>
  <c r="G570" i="2" s="1"/>
  <c r="G571" i="2" s="1"/>
  <c r="G572" i="2" s="1"/>
  <c r="G573" i="2" s="1"/>
  <c r="G574" i="2" s="1"/>
  <c r="G575" i="2" s="1"/>
  <c r="G576" i="2" s="1"/>
  <c r="G577" i="2" s="1"/>
  <c r="G578" i="2" s="1"/>
  <c r="G579" i="2" s="1"/>
  <c r="G580" i="2" s="1"/>
  <c r="G581" i="2" s="1"/>
  <c r="G582" i="2" s="1"/>
  <c r="G583" i="2" s="1"/>
  <c r="G584" i="2" s="1"/>
  <c r="G585" i="2" s="1"/>
  <c r="H277" i="2"/>
  <c r="H261" i="2"/>
  <c r="H205" i="2"/>
  <c r="H201" i="2"/>
  <c r="H189" i="2"/>
  <c r="H185" i="2"/>
  <c r="H173" i="2"/>
  <c r="H169" i="2"/>
  <c r="H157" i="2"/>
  <c r="H153" i="2"/>
  <c r="H141" i="2"/>
  <c r="H137" i="2"/>
  <c r="H125" i="2"/>
  <c r="H121" i="2"/>
  <c r="H583" i="2"/>
  <c r="H579" i="2"/>
  <c r="H575" i="2"/>
  <c r="H571" i="2"/>
  <c r="H567" i="2"/>
  <c r="H563" i="2"/>
  <c r="H559" i="2"/>
  <c r="H555" i="2"/>
  <c r="H551" i="2"/>
  <c r="H584" i="2"/>
  <c r="H580" i="2"/>
  <c r="H576" i="2"/>
  <c r="H572" i="2"/>
  <c r="H568" i="2"/>
  <c r="H564" i="2"/>
  <c r="H560" i="2"/>
  <c r="H556" i="2"/>
  <c r="H585" i="2"/>
  <c r="H581" i="2"/>
  <c r="H552" i="2"/>
  <c r="H546" i="2"/>
  <c r="H542" i="2"/>
  <c r="H538" i="2"/>
  <c r="H534" i="2"/>
  <c r="H530" i="2"/>
  <c r="H526" i="2"/>
  <c r="H522" i="2"/>
  <c r="H518" i="2"/>
  <c r="H514" i="2"/>
  <c r="H510" i="2"/>
  <c r="H506" i="2"/>
  <c r="H502" i="2"/>
  <c r="H577" i="2"/>
  <c r="H573" i="2"/>
  <c r="H569" i="2"/>
  <c r="H565" i="2"/>
  <c r="H561" i="2"/>
  <c r="H557" i="2"/>
  <c r="H582" i="2"/>
  <c r="H578" i="2"/>
  <c r="H574" i="2"/>
  <c r="H570" i="2"/>
  <c r="H566" i="2"/>
  <c r="H562" i="2"/>
  <c r="H558" i="2"/>
  <c r="H554" i="2"/>
  <c r="H550" i="2"/>
  <c r="H548" i="2"/>
  <c r="H544" i="2"/>
  <c r="H540" i="2"/>
  <c r="H536" i="2"/>
  <c r="H532" i="2"/>
  <c r="H528" i="2"/>
  <c r="H524" i="2"/>
  <c r="H520" i="2"/>
  <c r="H516" i="2"/>
  <c r="H512" i="2"/>
  <c r="H508" i="2"/>
  <c r="H504" i="2"/>
  <c r="H553" i="2"/>
  <c r="H549" i="2"/>
  <c r="H547" i="2"/>
  <c r="H543" i="2"/>
  <c r="H539" i="2"/>
  <c r="H535" i="2"/>
  <c r="H531" i="2"/>
  <c r="H527" i="2"/>
  <c r="H523" i="2"/>
  <c r="H519" i="2"/>
  <c r="H515" i="2"/>
  <c r="H511" i="2"/>
  <c r="H507" i="2"/>
  <c r="H503" i="2"/>
  <c r="H500" i="2"/>
  <c r="H496" i="2"/>
  <c r="H492" i="2"/>
  <c r="H488" i="2"/>
  <c r="H484" i="2"/>
  <c r="H480" i="2"/>
  <c r="H476" i="2"/>
  <c r="H472" i="2"/>
  <c r="H468" i="2"/>
  <c r="H464" i="2"/>
  <c r="H460" i="2"/>
  <c r="H456" i="2"/>
  <c r="H452" i="2"/>
  <c r="H448" i="2"/>
  <c r="H444" i="2"/>
  <c r="H440" i="2"/>
  <c r="H436" i="2"/>
  <c r="H432" i="2"/>
  <c r="H428" i="2"/>
  <c r="H424" i="2"/>
  <c r="H420" i="2"/>
  <c r="H497" i="2"/>
  <c r="H493" i="2"/>
  <c r="H489" i="2"/>
  <c r="H485" i="2"/>
  <c r="H481" i="2"/>
  <c r="H477" i="2"/>
  <c r="H473" i="2"/>
  <c r="H469" i="2"/>
  <c r="H465" i="2"/>
  <c r="H461" i="2"/>
  <c r="H457" i="2"/>
  <c r="H453" i="2"/>
  <c r="H449" i="2"/>
  <c r="H545" i="2"/>
  <c r="H541" i="2"/>
  <c r="H537" i="2"/>
  <c r="H533" i="2"/>
  <c r="H529" i="2"/>
  <c r="H525" i="2"/>
  <c r="H521" i="2"/>
  <c r="H517" i="2"/>
  <c r="H513" i="2"/>
  <c r="H509" i="2"/>
  <c r="H505" i="2"/>
  <c r="H501" i="2"/>
  <c r="H498" i="2"/>
  <c r="H494" i="2"/>
  <c r="H490" i="2"/>
  <c r="H486" i="2"/>
  <c r="H482" i="2"/>
  <c r="H478" i="2"/>
  <c r="H474" i="2"/>
  <c r="H470" i="2"/>
  <c r="H466" i="2"/>
  <c r="H462" i="2"/>
  <c r="H458" i="2"/>
  <c r="H454" i="2"/>
  <c r="H450" i="2"/>
  <c r="H446" i="2"/>
  <c r="H442" i="2"/>
  <c r="H438" i="2"/>
  <c r="H434" i="2"/>
  <c r="H430" i="2"/>
  <c r="H426" i="2"/>
  <c r="H422" i="2"/>
  <c r="H445" i="2"/>
  <c r="H441" i="2"/>
  <c r="H437" i="2"/>
  <c r="H433" i="2"/>
  <c r="H429" i="2"/>
  <c r="H425" i="2"/>
  <c r="H421" i="2"/>
  <c r="H415" i="2"/>
  <c r="H411" i="2"/>
  <c r="H407" i="2"/>
  <c r="H403" i="2"/>
  <c r="H399" i="2"/>
  <c r="H395" i="2"/>
  <c r="H391" i="2"/>
  <c r="H387" i="2"/>
  <c r="H383" i="2"/>
  <c r="H379" i="2"/>
  <c r="H375" i="2"/>
  <c r="H371" i="2"/>
  <c r="H367" i="2"/>
  <c r="H416" i="2"/>
  <c r="H412" i="2"/>
  <c r="H408" i="2"/>
  <c r="H404" i="2"/>
  <c r="H400" i="2"/>
  <c r="H396" i="2"/>
  <c r="H392" i="2"/>
  <c r="H388" i="2"/>
  <c r="H384" i="2"/>
  <c r="H380" i="2"/>
  <c r="H376" i="2"/>
  <c r="H372" i="2"/>
  <c r="H368" i="2"/>
  <c r="H364" i="2"/>
  <c r="H360" i="2"/>
  <c r="H356" i="2"/>
  <c r="H352" i="2"/>
  <c r="H348" i="2"/>
  <c r="H344" i="2"/>
  <c r="H340" i="2"/>
  <c r="H336" i="2"/>
  <c r="H332" i="2"/>
  <c r="H499" i="2"/>
  <c r="H495" i="2"/>
  <c r="H491" i="2"/>
  <c r="H487" i="2"/>
  <c r="H483" i="2"/>
  <c r="H479" i="2"/>
  <c r="H475" i="2"/>
  <c r="H471" i="2"/>
  <c r="H467" i="2"/>
  <c r="H463" i="2"/>
  <c r="H459" i="2"/>
  <c r="H455" i="2"/>
  <c r="H451" i="2"/>
  <c r="H447" i="2"/>
  <c r="H443" i="2"/>
  <c r="H439" i="2"/>
  <c r="H435" i="2"/>
  <c r="H431" i="2"/>
  <c r="H427" i="2"/>
  <c r="H423" i="2"/>
  <c r="H419" i="2"/>
  <c r="H417" i="2"/>
  <c r="H413" i="2"/>
  <c r="H409" i="2"/>
  <c r="H405" i="2"/>
  <c r="H401" i="2"/>
  <c r="H397" i="2"/>
  <c r="H393" i="2"/>
  <c r="H389" i="2"/>
  <c r="H385" i="2"/>
  <c r="H381" i="2"/>
  <c r="H377" i="2"/>
  <c r="H373" i="2"/>
  <c r="H369" i="2"/>
  <c r="H365" i="2"/>
  <c r="H361" i="2"/>
  <c r="H357" i="2"/>
  <c r="H353" i="2"/>
  <c r="H349" i="2"/>
  <c r="H345" i="2"/>
  <c r="H341" i="2"/>
  <c r="H337" i="2"/>
  <c r="H333" i="2"/>
  <c r="H329" i="2"/>
  <c r="H325" i="2"/>
  <c r="H321" i="2"/>
  <c r="H317" i="2"/>
  <c r="H313" i="2"/>
  <c r="H309" i="2"/>
  <c r="H305" i="2"/>
  <c r="H301" i="2"/>
  <c r="H297" i="2"/>
  <c r="H293" i="2"/>
  <c r="H289" i="2"/>
  <c r="H363" i="2"/>
  <c r="H359" i="2"/>
  <c r="H355" i="2"/>
  <c r="H351" i="2"/>
  <c r="H347" i="2"/>
  <c r="H343" i="2"/>
  <c r="H339" i="2"/>
  <c r="H335" i="2"/>
  <c r="H331" i="2"/>
  <c r="H327" i="2"/>
  <c r="H323" i="2"/>
  <c r="H319" i="2"/>
  <c r="H315" i="2"/>
  <c r="H311" i="2"/>
  <c r="H307" i="2"/>
  <c r="H303" i="2"/>
  <c r="H299" i="2"/>
  <c r="H295" i="2"/>
  <c r="H291" i="2"/>
  <c r="H286" i="2"/>
  <c r="H282" i="2"/>
  <c r="H278" i="2"/>
  <c r="H274" i="2"/>
  <c r="H270" i="2"/>
  <c r="H266" i="2"/>
  <c r="H262" i="2"/>
  <c r="H258" i="2"/>
  <c r="H254" i="2"/>
  <c r="H250" i="2"/>
  <c r="H246" i="2"/>
  <c r="H242" i="2"/>
  <c r="H238" i="2"/>
  <c r="H234" i="2"/>
  <c r="H230" i="2"/>
  <c r="H226" i="2"/>
  <c r="H222" i="2"/>
  <c r="H218" i="2"/>
  <c r="H214" i="2"/>
  <c r="H210" i="2"/>
  <c r="H326" i="2"/>
  <c r="H322" i="2"/>
  <c r="H318" i="2"/>
  <c r="H314" i="2"/>
  <c r="H310" i="2"/>
  <c r="H306" i="2"/>
  <c r="H302" i="2"/>
  <c r="H298" i="2"/>
  <c r="H294" i="2"/>
  <c r="H290" i="2"/>
  <c r="H287" i="2"/>
  <c r="H283" i="2"/>
  <c r="H279" i="2"/>
  <c r="H275" i="2"/>
  <c r="H271" i="2"/>
  <c r="H267" i="2"/>
  <c r="H263" i="2"/>
  <c r="H259" i="2"/>
  <c r="H255" i="2"/>
  <c r="H251" i="2"/>
  <c r="H247" i="2"/>
  <c r="H243" i="2"/>
  <c r="H239" i="2"/>
  <c r="H235" i="2"/>
  <c r="H231" i="2"/>
  <c r="H227" i="2"/>
  <c r="H223" i="2"/>
  <c r="H219" i="2"/>
  <c r="H410" i="2"/>
  <c r="H394" i="2"/>
  <c r="H378" i="2"/>
  <c r="H354" i="2"/>
  <c r="H338" i="2"/>
  <c r="H328" i="2"/>
  <c r="H312" i="2"/>
  <c r="H296" i="2"/>
  <c r="H213" i="2"/>
  <c r="H209" i="2"/>
  <c r="H206" i="2"/>
  <c r="H202" i="2"/>
  <c r="H198" i="2"/>
  <c r="H194" i="2"/>
  <c r="H190" i="2"/>
  <c r="H186" i="2"/>
  <c r="H182" i="2"/>
  <c r="H178" i="2"/>
  <c r="H174" i="2"/>
  <c r="H170" i="2"/>
  <c r="H166" i="2"/>
  <c r="H162" i="2"/>
  <c r="H158" i="2"/>
  <c r="H154" i="2"/>
  <c r="H150" i="2"/>
  <c r="H146" i="2"/>
  <c r="H142" i="2"/>
  <c r="H138" i="2"/>
  <c r="H134" i="2"/>
  <c r="H130" i="2"/>
  <c r="H126" i="2"/>
  <c r="H122" i="2"/>
  <c r="H118" i="2"/>
  <c r="H114" i="2"/>
  <c r="H110" i="2"/>
  <c r="H106" i="2"/>
  <c r="H102" i="2"/>
  <c r="H98" i="2"/>
  <c r="H94" i="2"/>
  <c r="H90" i="2"/>
  <c r="H86" i="2"/>
  <c r="H82" i="2"/>
  <c r="H78" i="2"/>
  <c r="H74" i="2"/>
  <c r="H70" i="2"/>
  <c r="H66" i="2"/>
  <c r="H62" i="2"/>
  <c r="H58" i="2"/>
  <c r="H54" i="2"/>
  <c r="H50" i="2"/>
  <c r="H46" i="2"/>
  <c r="H414" i="2"/>
  <c r="H398" i="2"/>
  <c r="H382" i="2"/>
  <c r="H366" i="2"/>
  <c r="H358" i="2"/>
  <c r="H342" i="2"/>
  <c r="H316" i="2"/>
  <c r="H300" i="2"/>
  <c r="H284" i="2"/>
  <c r="H280" i="2"/>
  <c r="H276" i="2"/>
  <c r="H272" i="2"/>
  <c r="H268" i="2"/>
  <c r="H264" i="2"/>
  <c r="H260" i="2"/>
  <c r="H256" i="2"/>
  <c r="H252" i="2"/>
  <c r="H248" i="2"/>
  <c r="H244" i="2"/>
  <c r="H240" i="2"/>
  <c r="H236" i="2"/>
  <c r="H232" i="2"/>
  <c r="H228" i="2"/>
  <c r="H224" i="2"/>
  <c r="H220" i="2"/>
  <c r="H216" i="2"/>
  <c r="H212" i="2"/>
  <c r="H207" i="2"/>
  <c r="H203" i="2"/>
  <c r="H199" i="2"/>
  <c r="H195" i="2"/>
  <c r="H191" i="2"/>
  <c r="H187" i="2"/>
  <c r="H183" i="2"/>
  <c r="H179" i="2"/>
  <c r="H175" i="2"/>
  <c r="H171" i="2"/>
  <c r="H167" i="2"/>
  <c r="H163" i="2"/>
  <c r="H159" i="2"/>
  <c r="H155" i="2"/>
  <c r="H151" i="2"/>
  <c r="H147" i="2"/>
  <c r="H143" i="2"/>
  <c r="H139" i="2"/>
  <c r="H135" i="2"/>
  <c r="H131" i="2"/>
  <c r="H127" i="2"/>
  <c r="H123" i="2"/>
  <c r="H119" i="2"/>
  <c r="H28" i="2"/>
  <c r="H32" i="2"/>
  <c r="H36" i="2"/>
  <c r="H40" i="2"/>
  <c r="H51" i="2"/>
  <c r="H55" i="2"/>
  <c r="H59" i="2"/>
  <c r="H63" i="2"/>
  <c r="H67" i="2"/>
  <c r="H71" i="2"/>
  <c r="H79" i="2"/>
  <c r="H83" i="2"/>
  <c r="H87" i="2"/>
  <c r="H91" i="2"/>
  <c r="H95" i="2"/>
  <c r="H99" i="2"/>
  <c r="H103" i="2"/>
  <c r="H107" i="2"/>
  <c r="H111" i="2"/>
  <c r="H115" i="2"/>
  <c r="H120" i="2"/>
  <c r="H124" i="2"/>
  <c r="H128" i="2"/>
  <c r="H132" i="2"/>
  <c r="H136" i="2"/>
  <c r="H140" i="2"/>
  <c r="H144" i="2"/>
  <c r="H148" i="2"/>
  <c r="H152" i="2"/>
  <c r="H156" i="2"/>
  <c r="H160" i="2"/>
  <c r="H164" i="2"/>
  <c r="H168" i="2"/>
  <c r="H172" i="2"/>
  <c r="H176" i="2"/>
  <c r="H180" i="2"/>
  <c r="H184" i="2"/>
  <c r="H188" i="2"/>
  <c r="H192" i="2"/>
  <c r="H196" i="2"/>
  <c r="H200" i="2"/>
  <c r="H204" i="2"/>
  <c r="H208" i="2"/>
  <c r="H215" i="2"/>
  <c r="H217" i="2"/>
  <c r="H233" i="2"/>
  <c r="H249" i="2"/>
  <c r="H265" i="2"/>
  <c r="H281" i="2"/>
  <c r="H288" i="2"/>
  <c r="H308" i="2"/>
  <c r="D322" i="2"/>
  <c r="D320" i="2"/>
  <c r="F349" i="2"/>
  <c r="F348" i="2"/>
  <c r="H350" i="2"/>
  <c r="H386" i="2"/>
  <c r="H418" i="2"/>
  <c r="H27" i="2"/>
  <c r="H31" i="2"/>
  <c r="H35" i="2"/>
  <c r="H39" i="2"/>
  <c r="H43" i="2"/>
  <c r="F48" i="2"/>
  <c r="H48" i="2"/>
  <c r="F52" i="2"/>
  <c r="H52" i="2"/>
  <c r="F56" i="2"/>
  <c r="H56" i="2"/>
  <c r="F60" i="2"/>
  <c r="H60" i="2"/>
  <c r="F64" i="2"/>
  <c r="H64" i="2"/>
  <c r="F68" i="2"/>
  <c r="H68" i="2"/>
  <c r="F72" i="2"/>
  <c r="H72" i="2"/>
  <c r="F76" i="2"/>
  <c r="H76" i="2"/>
  <c r="F80" i="2"/>
  <c r="H80" i="2"/>
  <c r="F84" i="2"/>
  <c r="H84" i="2"/>
  <c r="F88" i="2"/>
  <c r="H88" i="2"/>
  <c r="F92" i="2"/>
  <c r="H92" i="2"/>
  <c r="F96" i="2"/>
  <c r="H96" i="2"/>
  <c r="F100" i="2"/>
  <c r="H100" i="2"/>
  <c r="F104" i="2"/>
  <c r="H104" i="2"/>
  <c r="F108" i="2"/>
  <c r="H108" i="2"/>
  <c r="F112" i="2"/>
  <c r="H112" i="2"/>
  <c r="F116" i="2"/>
  <c r="H116" i="2"/>
  <c r="H211" i="2"/>
  <c r="F217" i="2"/>
  <c r="H221" i="2"/>
  <c r="F233" i="2"/>
  <c r="H237" i="2"/>
  <c r="F249" i="2"/>
  <c r="H253" i="2"/>
  <c r="F265" i="2"/>
  <c r="H269" i="2"/>
  <c r="F281" i="2"/>
  <c r="H285" i="2"/>
  <c r="H304" i="2"/>
  <c r="D309" i="2"/>
  <c r="H324" i="2"/>
  <c r="F336" i="2"/>
  <c r="H346" i="2"/>
  <c r="H374" i="2"/>
  <c r="H406" i="2"/>
  <c r="D306" i="2"/>
  <c r="D304" i="2"/>
  <c r="H44" i="2"/>
  <c r="H47" i="2"/>
  <c r="H75" i="2"/>
  <c r="H30" i="2"/>
  <c r="H34" i="2"/>
  <c r="H38" i="2"/>
  <c r="H42" i="2"/>
  <c r="D46" i="2"/>
  <c r="H45" i="2"/>
  <c r="D50" i="2"/>
  <c r="H49" i="2"/>
  <c r="D54" i="2"/>
  <c r="H53" i="2"/>
  <c r="D58" i="2"/>
  <c r="H57" i="2"/>
  <c r="D62" i="2"/>
  <c r="H61" i="2"/>
  <c r="D66" i="2"/>
  <c r="H65" i="2"/>
  <c r="D70" i="2"/>
  <c r="H69" i="2"/>
  <c r="D74" i="2"/>
  <c r="H73" i="2"/>
  <c r="D78" i="2"/>
  <c r="H77" i="2"/>
  <c r="D82" i="2"/>
  <c r="H81" i="2"/>
  <c r="D86" i="2"/>
  <c r="H85" i="2"/>
  <c r="D90" i="2"/>
  <c r="H89" i="2"/>
  <c r="D94" i="2"/>
  <c r="H93" i="2"/>
  <c r="D98" i="2"/>
  <c r="H97" i="2"/>
  <c r="D102" i="2"/>
  <c r="H101" i="2"/>
  <c r="D106" i="2"/>
  <c r="H105" i="2"/>
  <c r="D110" i="2"/>
  <c r="H109" i="2"/>
  <c r="D114" i="2"/>
  <c r="H113" i="2"/>
  <c r="H117" i="2"/>
  <c r="F221" i="2"/>
  <c r="H225" i="2"/>
  <c r="F237" i="2"/>
  <c r="H241" i="2"/>
  <c r="F253" i="2"/>
  <c r="H257" i="2"/>
  <c r="F269" i="2"/>
  <c r="H273" i="2"/>
  <c r="F285" i="2"/>
  <c r="H320" i="2"/>
  <c r="D325" i="2"/>
  <c r="F333" i="2"/>
  <c r="F332" i="2"/>
  <c r="H334" i="2"/>
  <c r="F365" i="2"/>
  <c r="F364" i="2"/>
  <c r="H370" i="2"/>
  <c r="H402" i="2"/>
  <c r="F212" i="2"/>
  <c r="D289" i="2"/>
  <c r="D305" i="2"/>
  <c r="D321" i="2"/>
  <c r="D336" i="2"/>
  <c r="D352" i="2"/>
  <c r="D210" i="2"/>
  <c r="D214" i="2"/>
  <c r="D301" i="2"/>
  <c r="D317" i="2"/>
  <c r="D332" i="2"/>
  <c r="F344" i="2"/>
  <c r="D348" i="2"/>
  <c r="F360" i="2"/>
  <c r="D364" i="2"/>
  <c r="F291" i="2"/>
  <c r="F295" i="2"/>
  <c r="F299" i="2"/>
  <c r="F303" i="2"/>
  <c r="F307" i="2"/>
  <c r="F311" i="2"/>
  <c r="F315" i="2"/>
  <c r="F319" i="2"/>
  <c r="F323" i="2"/>
  <c r="F327" i="2"/>
  <c r="D333" i="2"/>
  <c r="D337" i="2"/>
  <c r="D341" i="2"/>
  <c r="D345" i="2"/>
  <c r="D349" i="2"/>
  <c r="D353" i="2"/>
  <c r="D357" i="2"/>
  <c r="D361" i="2"/>
  <c r="F367" i="2"/>
  <c r="D368" i="2"/>
  <c r="F371" i="2"/>
  <c r="D372" i="2"/>
  <c r="F375" i="2"/>
  <c r="D376" i="2"/>
  <c r="F379" i="2"/>
  <c r="D380" i="2"/>
  <c r="F383" i="2"/>
  <c r="D384" i="2"/>
  <c r="F387" i="2"/>
  <c r="D388" i="2"/>
  <c r="F391" i="2"/>
  <c r="D392" i="2"/>
  <c r="F395" i="2"/>
  <c r="D396" i="2"/>
  <c r="F399" i="2"/>
  <c r="D400" i="2"/>
  <c r="F403" i="2"/>
  <c r="D404" i="2"/>
  <c r="F407" i="2"/>
  <c r="D408" i="2"/>
  <c r="F411" i="2"/>
  <c r="D412" i="2"/>
  <c r="F415" i="2"/>
  <c r="D416" i="2"/>
  <c r="F422" i="2"/>
  <c r="F426" i="2"/>
  <c r="F430" i="2"/>
  <c r="F434" i="2"/>
  <c r="F438" i="2"/>
  <c r="F442" i="2"/>
  <c r="F446" i="2"/>
  <c r="F578" i="2"/>
  <c r="F562" i="2"/>
  <c r="F420" i="2"/>
  <c r="F424" i="2"/>
  <c r="F428" i="2"/>
  <c r="F432" i="2"/>
  <c r="F436" i="2"/>
  <c r="F440" i="2"/>
  <c r="F444" i="2"/>
  <c r="F448" i="2"/>
  <c r="F504" i="2"/>
  <c r="F508" i="2"/>
  <c r="F512" i="2"/>
  <c r="F516" i="2"/>
  <c r="F520" i="2"/>
  <c r="F524" i="2"/>
  <c r="F528" i="2"/>
  <c r="F532" i="2"/>
  <c r="F536" i="2"/>
  <c r="F540" i="2"/>
  <c r="F544" i="2"/>
  <c r="F548" i="2"/>
  <c r="F502" i="2"/>
  <c r="F506" i="2"/>
  <c r="F510" i="2"/>
  <c r="F514" i="2"/>
  <c r="F518" i="2"/>
  <c r="F522" i="2"/>
  <c r="F526" i="2"/>
  <c r="F530" i="2"/>
  <c r="F534" i="2"/>
  <c r="F538" i="2"/>
  <c r="F542" i="2"/>
  <c r="F546" i="2"/>
  <c r="D551" i="2"/>
  <c r="D555" i="2"/>
  <c r="D560" i="2"/>
  <c r="D564" i="2"/>
  <c r="D568" i="2"/>
  <c r="D572" i="2"/>
  <c r="D576" i="2"/>
  <c r="C4" i="2"/>
  <c r="P23" i="2"/>
  <c r="P25" i="2"/>
  <c r="P18" i="2"/>
  <c r="F19" i="2"/>
  <c r="F11" i="2"/>
  <c r="F25" i="2"/>
  <c r="F5" i="2"/>
  <c r="F6" i="2"/>
  <c r="F18" i="2"/>
  <c r="F10" i="2"/>
  <c r="F17" i="2"/>
  <c r="F9" i="2"/>
  <c r="F23" i="2"/>
  <c r="F15" i="2"/>
  <c r="F7" i="2"/>
  <c r="F22" i="2"/>
  <c r="F14" i="2"/>
  <c r="F24" i="2"/>
  <c r="F16" i="2"/>
  <c r="F8" i="2"/>
  <c r="F21" i="2"/>
  <c r="F13" i="2"/>
  <c r="F26" i="2"/>
  <c r="F20" i="2"/>
  <c r="F12" i="2"/>
  <c r="P16" i="2"/>
  <c r="I5" i="2"/>
  <c r="I4" i="2"/>
  <c r="K4" i="2" s="1"/>
  <c r="G5" i="2"/>
  <c r="G6" i="2" s="1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C26" i="2"/>
  <c r="D27" i="2" s="1"/>
  <c r="P24" i="2"/>
  <c r="P26" i="2"/>
  <c r="P22" i="2"/>
  <c r="C5" i="2"/>
  <c r="D4" i="2" s="1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D26" i="2" s="1"/>
  <c r="H330" i="2" l="1"/>
  <c r="H129" i="2"/>
  <c r="H145" i="2"/>
  <c r="H161" i="2"/>
  <c r="H177" i="2"/>
  <c r="H193" i="2"/>
  <c r="H229" i="2"/>
  <c r="H292" i="2"/>
  <c r="H37" i="2"/>
  <c r="H362" i="2"/>
  <c r="H133" i="2"/>
  <c r="H149" i="2"/>
  <c r="H165" i="2"/>
  <c r="H181" i="2"/>
  <c r="H197" i="2"/>
  <c r="H245" i="2"/>
  <c r="H390" i="2"/>
  <c r="H33" i="2"/>
  <c r="H41" i="2"/>
  <c r="P19" i="2"/>
  <c r="D20" i="2"/>
  <c r="D9" i="2"/>
  <c r="D16" i="2"/>
  <c r="D8" i="2"/>
  <c r="D15" i="2"/>
  <c r="D11" i="2"/>
  <c r="D23" i="2"/>
  <c r="D14" i="2"/>
  <c r="D7" i="2"/>
  <c r="D19" i="2"/>
  <c r="D5" i="2"/>
  <c r="D13" i="2"/>
  <c r="D24" i="2"/>
  <c r="D18" i="2"/>
  <c r="D12" i="2"/>
  <c r="D17" i="2"/>
  <c r="D10" i="2"/>
  <c r="D21" i="2"/>
  <c r="D25" i="2"/>
  <c r="D22" i="2"/>
  <c r="D6" i="2"/>
  <c r="K5" i="2"/>
  <c r="K6" i="2" s="1"/>
  <c r="K7" i="2" s="1"/>
  <c r="P17" i="2"/>
  <c r="G7" i="2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H17" i="2" s="1"/>
  <c r="H12" i="2" l="1"/>
  <c r="H15" i="2"/>
  <c r="H25" i="2"/>
  <c r="H9" i="2"/>
  <c r="P6" i="2"/>
  <c r="H4" i="2"/>
  <c r="J4" i="2" s="1"/>
  <c r="M4" i="2" s="1"/>
  <c r="P9" i="2"/>
  <c r="H20" i="2"/>
  <c r="H16" i="2"/>
  <c r="H8" i="2"/>
  <c r="H23" i="2"/>
  <c r="H21" i="2"/>
  <c r="H19" i="2"/>
  <c r="H11" i="2"/>
  <c r="H13" i="2"/>
  <c r="H7" i="2"/>
  <c r="H5" i="2"/>
  <c r="H22" i="2"/>
  <c r="K8" i="2"/>
  <c r="H18" i="2"/>
  <c r="H26" i="2"/>
  <c r="H14" i="2"/>
  <c r="H10" i="2"/>
  <c r="H24" i="2"/>
  <c r="H6" i="2"/>
  <c r="J5" i="2" l="1"/>
  <c r="L4" i="2" s="1"/>
  <c r="K9" i="2"/>
  <c r="J6" i="2" l="1"/>
  <c r="J7" i="2" s="1"/>
  <c r="L6" i="2" s="1"/>
  <c r="M5" i="2"/>
  <c r="K10" i="2"/>
  <c r="M6" i="2" l="1"/>
  <c r="L5" i="2"/>
  <c r="J8" i="2"/>
  <c r="M8" i="2" s="1"/>
  <c r="M7" i="2"/>
  <c r="K11" i="2"/>
  <c r="J9" i="2" l="1"/>
  <c r="L7" i="2"/>
  <c r="J10" i="2"/>
  <c r="M10" i="2" s="1"/>
  <c r="L8" i="2"/>
  <c r="K12" i="2"/>
  <c r="M9" i="2"/>
  <c r="K13" i="2" l="1"/>
  <c r="J11" i="2"/>
  <c r="L9" i="2"/>
  <c r="J12" i="2" l="1"/>
  <c r="M12" i="2" s="1"/>
  <c r="L10" i="2"/>
  <c r="K14" i="2"/>
  <c r="M11" i="2"/>
  <c r="K15" i="2" l="1"/>
  <c r="J13" i="2"/>
  <c r="M13" i="2" s="1"/>
  <c r="L11" i="2"/>
  <c r="J14" i="2" l="1"/>
  <c r="M14" i="2" s="1"/>
  <c r="L12" i="2"/>
  <c r="K16" i="2"/>
  <c r="K17" i="2" l="1"/>
  <c r="J15" i="2"/>
  <c r="M15" i="2" s="1"/>
  <c r="L13" i="2"/>
  <c r="K18" i="2" l="1"/>
  <c r="J16" i="2"/>
  <c r="L14" i="2"/>
  <c r="J17" i="2" l="1"/>
  <c r="M17" i="2" s="1"/>
  <c r="L15" i="2"/>
  <c r="K19" i="2"/>
  <c r="M16" i="2"/>
  <c r="K20" i="2" l="1"/>
  <c r="J18" i="2"/>
  <c r="L16" i="2"/>
  <c r="J19" i="2" l="1"/>
  <c r="M19" i="2" s="1"/>
  <c r="L17" i="2"/>
  <c r="K21" i="2"/>
  <c r="M18" i="2"/>
  <c r="K22" i="2" l="1"/>
  <c r="J20" i="2"/>
  <c r="L18" i="2"/>
  <c r="J21" i="2" l="1"/>
  <c r="M21" i="2" s="1"/>
  <c r="L19" i="2"/>
  <c r="K23" i="2"/>
  <c r="M20" i="2"/>
  <c r="K24" i="2" l="1"/>
  <c r="J22" i="2"/>
  <c r="L20" i="2"/>
  <c r="J23" i="2" l="1"/>
  <c r="M23" i="2" s="1"/>
  <c r="L21" i="2"/>
  <c r="M22" i="2"/>
  <c r="K25" i="2"/>
  <c r="K26" i="2" l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J24" i="2"/>
  <c r="L22" i="2"/>
  <c r="K51" i="2" l="1"/>
  <c r="J25" i="2"/>
  <c r="M25" i="2" s="1"/>
  <c r="L23" i="2"/>
  <c r="M24" i="2"/>
  <c r="K52" i="2" l="1"/>
  <c r="J26" i="2"/>
  <c r="J27" i="2" s="1"/>
  <c r="L24" i="2"/>
  <c r="M27" i="2" l="1"/>
  <c r="J28" i="2"/>
  <c r="L26" i="2"/>
  <c r="K53" i="2"/>
  <c r="M26" i="2"/>
  <c r="L25" i="2"/>
  <c r="L27" i="2" l="1"/>
  <c r="M28" i="2"/>
  <c r="J29" i="2"/>
  <c r="K54" i="2"/>
  <c r="L28" i="2" l="1"/>
  <c r="J30" i="2"/>
  <c r="M29" i="2"/>
  <c r="K55" i="2"/>
  <c r="K56" i="2" l="1"/>
  <c r="J31" i="2"/>
  <c r="L29" i="2"/>
  <c r="M30" i="2"/>
  <c r="L30" i="2" l="1"/>
  <c r="J32" i="2"/>
  <c r="M31" i="2"/>
  <c r="K57" i="2"/>
  <c r="K58" i="2" l="1"/>
  <c r="L31" i="2"/>
  <c r="J33" i="2"/>
  <c r="M32" i="2"/>
  <c r="K59" i="2" l="1"/>
  <c r="J34" i="2"/>
  <c r="L32" i="2"/>
  <c r="M33" i="2"/>
  <c r="J35" i="2" l="1"/>
  <c r="L33" i="2"/>
  <c r="M34" i="2"/>
  <c r="K60" i="2"/>
  <c r="J36" i="2" l="1"/>
  <c r="L34" i="2"/>
  <c r="M35" i="2"/>
  <c r="K61" i="2"/>
  <c r="K62" i="2" l="1"/>
  <c r="J37" i="2"/>
  <c r="L35" i="2"/>
  <c r="M36" i="2"/>
  <c r="K63" i="2" l="1"/>
  <c r="J38" i="2"/>
  <c r="L36" i="2"/>
  <c r="M37" i="2"/>
  <c r="J39" i="2" l="1"/>
  <c r="L37" i="2"/>
  <c r="M38" i="2"/>
  <c r="K64" i="2"/>
  <c r="J40" i="2" l="1"/>
  <c r="L38" i="2"/>
  <c r="M39" i="2"/>
  <c r="K65" i="2"/>
  <c r="J41" i="2" l="1"/>
  <c r="L39" i="2"/>
  <c r="M40" i="2"/>
  <c r="K66" i="2"/>
  <c r="J42" i="2" l="1"/>
  <c r="L40" i="2"/>
  <c r="M41" i="2"/>
  <c r="K67" i="2"/>
  <c r="J43" i="2" l="1"/>
  <c r="L41" i="2"/>
  <c r="M42" i="2"/>
  <c r="K68" i="2"/>
  <c r="J44" i="2" l="1"/>
  <c r="L42" i="2"/>
  <c r="M43" i="2"/>
  <c r="K69" i="2"/>
  <c r="J45" i="2" l="1"/>
  <c r="L43" i="2"/>
  <c r="M44" i="2"/>
  <c r="K70" i="2"/>
  <c r="J46" i="2" l="1"/>
  <c r="L44" i="2"/>
  <c r="M45" i="2"/>
  <c r="K71" i="2"/>
  <c r="K72" i="2" l="1"/>
  <c r="J47" i="2"/>
  <c r="L45" i="2"/>
  <c r="M46" i="2"/>
  <c r="J48" i="2" l="1"/>
  <c r="L46" i="2"/>
  <c r="M47" i="2"/>
  <c r="K73" i="2"/>
  <c r="K74" i="2" l="1"/>
  <c r="J49" i="2"/>
  <c r="L47" i="2"/>
  <c r="M48" i="2"/>
  <c r="K75" i="2" l="1"/>
  <c r="J50" i="2"/>
  <c r="L48" i="2"/>
  <c r="M49" i="2"/>
  <c r="K76" i="2" l="1"/>
  <c r="J51" i="2"/>
  <c r="L49" i="2"/>
  <c r="M50" i="2"/>
  <c r="K77" i="2" l="1"/>
  <c r="J52" i="2"/>
  <c r="L50" i="2"/>
  <c r="M51" i="2"/>
  <c r="K78" i="2" l="1"/>
  <c r="J53" i="2"/>
  <c r="L51" i="2"/>
  <c r="M52" i="2"/>
  <c r="J54" i="2" l="1"/>
  <c r="L52" i="2"/>
  <c r="M53" i="2"/>
  <c r="K79" i="2"/>
  <c r="K80" i="2" l="1"/>
  <c r="J55" i="2"/>
  <c r="L53" i="2"/>
  <c r="M54" i="2"/>
  <c r="J56" i="2" l="1"/>
  <c r="L54" i="2"/>
  <c r="M55" i="2"/>
  <c r="K81" i="2"/>
  <c r="K82" i="2" l="1"/>
  <c r="J57" i="2"/>
  <c r="L55" i="2"/>
  <c r="M56" i="2"/>
  <c r="J58" i="2" l="1"/>
  <c r="L56" i="2"/>
  <c r="M57" i="2"/>
  <c r="K83" i="2"/>
  <c r="K84" i="2" l="1"/>
  <c r="J59" i="2"/>
  <c r="L57" i="2"/>
  <c r="M58" i="2"/>
  <c r="J60" i="2" l="1"/>
  <c r="L58" i="2"/>
  <c r="M59" i="2"/>
  <c r="K85" i="2"/>
  <c r="K86" i="2" l="1"/>
  <c r="J61" i="2"/>
  <c r="L59" i="2"/>
  <c r="M60" i="2"/>
  <c r="J62" i="2" l="1"/>
  <c r="L60" i="2"/>
  <c r="M61" i="2"/>
  <c r="K87" i="2"/>
  <c r="K88" i="2" l="1"/>
  <c r="J63" i="2"/>
  <c r="L61" i="2"/>
  <c r="M62" i="2"/>
  <c r="J64" i="2" l="1"/>
  <c r="L62" i="2"/>
  <c r="M63" i="2"/>
  <c r="K89" i="2"/>
  <c r="K90" i="2" l="1"/>
  <c r="J65" i="2"/>
  <c r="L63" i="2"/>
  <c r="M64" i="2"/>
  <c r="J66" i="2" l="1"/>
  <c r="L64" i="2"/>
  <c r="M65" i="2"/>
  <c r="K91" i="2"/>
  <c r="K92" i="2" l="1"/>
  <c r="J67" i="2"/>
  <c r="L65" i="2"/>
  <c r="M66" i="2"/>
  <c r="K93" i="2" l="1"/>
  <c r="J68" i="2"/>
  <c r="L66" i="2"/>
  <c r="M67" i="2"/>
  <c r="J69" i="2" l="1"/>
  <c r="L67" i="2"/>
  <c r="M68" i="2"/>
  <c r="K94" i="2"/>
  <c r="K95" i="2" l="1"/>
  <c r="J70" i="2"/>
  <c r="L68" i="2"/>
  <c r="M69" i="2"/>
  <c r="J71" i="2" l="1"/>
  <c r="L69" i="2"/>
  <c r="M70" i="2"/>
  <c r="K96" i="2"/>
  <c r="K97" i="2" l="1"/>
  <c r="J72" i="2"/>
  <c r="L70" i="2"/>
  <c r="M71" i="2"/>
  <c r="J73" i="2" l="1"/>
  <c r="L71" i="2"/>
  <c r="M72" i="2"/>
  <c r="K98" i="2"/>
  <c r="K99" i="2" l="1"/>
  <c r="J74" i="2"/>
  <c r="L72" i="2"/>
  <c r="M73" i="2"/>
  <c r="J75" i="2" l="1"/>
  <c r="L73" i="2"/>
  <c r="M74" i="2"/>
  <c r="K100" i="2"/>
  <c r="K101" i="2" l="1"/>
  <c r="J76" i="2"/>
  <c r="L74" i="2"/>
  <c r="M75" i="2"/>
  <c r="K102" i="2" l="1"/>
  <c r="J77" i="2"/>
  <c r="L75" i="2"/>
  <c r="M76" i="2"/>
  <c r="K103" i="2" l="1"/>
  <c r="J78" i="2"/>
  <c r="L76" i="2"/>
  <c r="M77" i="2"/>
  <c r="K104" i="2" l="1"/>
  <c r="J79" i="2"/>
  <c r="L77" i="2"/>
  <c r="M78" i="2"/>
  <c r="K105" i="2" l="1"/>
  <c r="J80" i="2"/>
  <c r="L78" i="2"/>
  <c r="M79" i="2"/>
  <c r="J81" i="2" l="1"/>
  <c r="L79" i="2"/>
  <c r="M80" i="2"/>
  <c r="K106" i="2"/>
  <c r="K107" i="2" l="1"/>
  <c r="J82" i="2"/>
  <c r="L80" i="2"/>
  <c r="M81" i="2"/>
  <c r="J83" i="2" l="1"/>
  <c r="L81" i="2"/>
  <c r="M82" i="2"/>
  <c r="K108" i="2"/>
  <c r="K109" i="2" l="1"/>
  <c r="J84" i="2"/>
  <c r="L82" i="2"/>
  <c r="M83" i="2"/>
  <c r="J85" i="2" l="1"/>
  <c r="L83" i="2"/>
  <c r="M84" i="2"/>
  <c r="K110" i="2"/>
  <c r="K111" i="2" l="1"/>
  <c r="J86" i="2"/>
  <c r="L84" i="2"/>
  <c r="M85" i="2"/>
  <c r="J87" i="2" l="1"/>
  <c r="L85" i="2"/>
  <c r="M86" i="2"/>
  <c r="K112" i="2"/>
  <c r="K113" i="2" l="1"/>
  <c r="J88" i="2"/>
  <c r="L86" i="2"/>
  <c r="M87" i="2"/>
  <c r="J89" i="2" l="1"/>
  <c r="L87" i="2"/>
  <c r="M88" i="2"/>
  <c r="K114" i="2"/>
  <c r="K115" i="2" l="1"/>
  <c r="J90" i="2"/>
  <c r="L88" i="2"/>
  <c r="M89" i="2"/>
  <c r="K116" i="2" l="1"/>
  <c r="J91" i="2"/>
  <c r="L89" i="2"/>
  <c r="M90" i="2"/>
  <c r="K117" i="2" l="1"/>
  <c r="J92" i="2"/>
  <c r="L90" i="2"/>
  <c r="M91" i="2"/>
  <c r="J93" i="2" l="1"/>
  <c r="L91" i="2"/>
  <c r="M92" i="2"/>
  <c r="K118" i="2"/>
  <c r="K119" i="2" l="1"/>
  <c r="J94" i="2"/>
  <c r="L92" i="2"/>
  <c r="M93" i="2"/>
  <c r="K120" i="2" l="1"/>
  <c r="J95" i="2"/>
  <c r="L93" i="2"/>
  <c r="M94" i="2"/>
  <c r="K121" i="2" l="1"/>
  <c r="J96" i="2"/>
  <c r="L94" i="2"/>
  <c r="M95" i="2"/>
  <c r="J97" i="2" l="1"/>
  <c r="L95" i="2"/>
  <c r="M96" i="2"/>
  <c r="K122" i="2"/>
  <c r="K123" i="2" l="1"/>
  <c r="J98" i="2"/>
  <c r="L96" i="2"/>
  <c r="M97" i="2"/>
  <c r="J99" i="2" l="1"/>
  <c r="L97" i="2"/>
  <c r="M98" i="2"/>
  <c r="K124" i="2"/>
  <c r="K125" i="2" l="1"/>
  <c r="J100" i="2"/>
  <c r="L98" i="2"/>
  <c r="M99" i="2"/>
  <c r="K126" i="2" l="1"/>
  <c r="J101" i="2"/>
  <c r="L99" i="2"/>
  <c r="M100" i="2"/>
  <c r="J102" i="2" l="1"/>
  <c r="L100" i="2"/>
  <c r="M101" i="2"/>
  <c r="K127" i="2"/>
  <c r="K128" i="2" l="1"/>
  <c r="J103" i="2"/>
  <c r="L101" i="2"/>
  <c r="M102" i="2"/>
  <c r="K129" i="2" l="1"/>
  <c r="J104" i="2"/>
  <c r="L102" i="2"/>
  <c r="M103" i="2"/>
  <c r="J105" i="2" l="1"/>
  <c r="L103" i="2"/>
  <c r="M104" i="2"/>
  <c r="K130" i="2"/>
  <c r="K131" i="2" l="1"/>
  <c r="J106" i="2"/>
  <c r="L104" i="2"/>
  <c r="M105" i="2"/>
  <c r="J107" i="2" l="1"/>
  <c r="L105" i="2"/>
  <c r="M106" i="2"/>
  <c r="K132" i="2"/>
  <c r="K133" i="2" l="1"/>
  <c r="J108" i="2"/>
  <c r="L106" i="2"/>
  <c r="M107" i="2"/>
  <c r="J109" i="2" l="1"/>
  <c r="L107" i="2"/>
  <c r="M108" i="2"/>
  <c r="K134" i="2"/>
  <c r="K135" i="2" l="1"/>
  <c r="J110" i="2"/>
  <c r="L108" i="2"/>
  <c r="M109" i="2"/>
  <c r="J111" i="2" l="1"/>
  <c r="L109" i="2"/>
  <c r="M110" i="2"/>
  <c r="K136" i="2"/>
  <c r="K137" i="2" l="1"/>
  <c r="J112" i="2"/>
  <c r="L110" i="2"/>
  <c r="M111" i="2"/>
  <c r="J113" i="2" l="1"/>
  <c r="L111" i="2"/>
  <c r="M112" i="2"/>
  <c r="K138" i="2"/>
  <c r="K139" i="2" l="1"/>
  <c r="J114" i="2"/>
  <c r="L112" i="2"/>
  <c r="M113" i="2"/>
  <c r="J115" i="2" l="1"/>
  <c r="L113" i="2"/>
  <c r="M114" i="2"/>
  <c r="K140" i="2"/>
  <c r="K141" i="2" l="1"/>
  <c r="J116" i="2"/>
  <c r="L114" i="2"/>
  <c r="M115" i="2"/>
  <c r="J117" i="2" l="1"/>
  <c r="L115" i="2"/>
  <c r="M116" i="2"/>
  <c r="K142" i="2"/>
  <c r="K143" i="2" l="1"/>
  <c r="J118" i="2"/>
  <c r="L116" i="2"/>
  <c r="M117" i="2"/>
  <c r="J119" i="2" l="1"/>
  <c r="L117" i="2"/>
  <c r="M118" i="2"/>
  <c r="K144" i="2"/>
  <c r="K145" i="2" l="1"/>
  <c r="J120" i="2"/>
  <c r="L118" i="2"/>
  <c r="M119" i="2"/>
  <c r="J121" i="2" l="1"/>
  <c r="L119" i="2"/>
  <c r="M120" i="2"/>
  <c r="K146" i="2"/>
  <c r="K147" i="2" l="1"/>
  <c r="J122" i="2"/>
  <c r="L120" i="2"/>
  <c r="M121" i="2"/>
  <c r="K148" i="2" l="1"/>
  <c r="J123" i="2"/>
  <c r="L121" i="2"/>
  <c r="M122" i="2"/>
  <c r="J124" i="2" l="1"/>
  <c r="L122" i="2"/>
  <c r="M123" i="2"/>
  <c r="K149" i="2"/>
  <c r="K150" i="2" l="1"/>
  <c r="J125" i="2"/>
  <c r="L123" i="2"/>
  <c r="M124" i="2"/>
  <c r="K151" i="2" l="1"/>
  <c r="J126" i="2"/>
  <c r="L124" i="2"/>
  <c r="M125" i="2"/>
  <c r="J127" i="2" l="1"/>
  <c r="L125" i="2"/>
  <c r="M126" i="2"/>
  <c r="K152" i="2"/>
  <c r="K153" i="2" l="1"/>
  <c r="J128" i="2"/>
  <c r="L126" i="2"/>
  <c r="M127" i="2"/>
  <c r="J129" i="2" l="1"/>
  <c r="L127" i="2"/>
  <c r="M128" i="2"/>
  <c r="K154" i="2"/>
  <c r="K155" i="2" l="1"/>
  <c r="J130" i="2"/>
  <c r="L128" i="2"/>
  <c r="M129" i="2"/>
  <c r="J131" i="2" l="1"/>
  <c r="L129" i="2"/>
  <c r="M130" i="2"/>
  <c r="K156" i="2"/>
  <c r="K157" i="2" l="1"/>
  <c r="J132" i="2"/>
  <c r="L130" i="2"/>
  <c r="M131" i="2"/>
  <c r="J133" i="2" l="1"/>
  <c r="L131" i="2"/>
  <c r="M132" i="2"/>
  <c r="K158" i="2"/>
  <c r="K159" i="2" l="1"/>
  <c r="J134" i="2"/>
  <c r="L132" i="2"/>
  <c r="M133" i="2"/>
  <c r="J135" i="2" l="1"/>
  <c r="L133" i="2"/>
  <c r="M134" i="2"/>
  <c r="K160" i="2"/>
  <c r="K161" i="2" l="1"/>
  <c r="J136" i="2"/>
  <c r="L134" i="2"/>
  <c r="M135" i="2"/>
  <c r="K162" i="2" l="1"/>
  <c r="J137" i="2"/>
  <c r="L135" i="2"/>
  <c r="M136" i="2"/>
  <c r="J138" i="2" l="1"/>
  <c r="L136" i="2"/>
  <c r="M137" i="2"/>
  <c r="K163" i="2"/>
  <c r="K164" i="2" l="1"/>
  <c r="J139" i="2"/>
  <c r="L137" i="2"/>
  <c r="M138" i="2"/>
  <c r="J140" i="2" l="1"/>
  <c r="L138" i="2"/>
  <c r="M139" i="2"/>
  <c r="K165" i="2"/>
  <c r="K166" i="2" l="1"/>
  <c r="J141" i="2"/>
  <c r="L139" i="2"/>
  <c r="M140" i="2"/>
  <c r="J142" i="2" l="1"/>
  <c r="L140" i="2"/>
  <c r="M141" i="2"/>
  <c r="K167" i="2"/>
  <c r="K168" i="2" l="1"/>
  <c r="J143" i="2"/>
  <c r="L141" i="2"/>
  <c r="M142" i="2"/>
  <c r="K169" i="2" l="1"/>
  <c r="J144" i="2"/>
  <c r="L142" i="2"/>
  <c r="M143" i="2"/>
  <c r="J145" i="2" l="1"/>
  <c r="L143" i="2"/>
  <c r="M144" i="2"/>
  <c r="K170" i="2"/>
  <c r="K171" i="2" l="1"/>
  <c r="J146" i="2"/>
  <c r="L144" i="2"/>
  <c r="M145" i="2"/>
  <c r="J147" i="2" l="1"/>
  <c r="L145" i="2"/>
  <c r="M146" i="2"/>
  <c r="K172" i="2"/>
  <c r="K173" i="2" l="1"/>
  <c r="J148" i="2"/>
  <c r="L146" i="2"/>
  <c r="M147" i="2"/>
  <c r="J149" i="2" l="1"/>
  <c r="L147" i="2"/>
  <c r="M148" i="2"/>
  <c r="K174" i="2"/>
  <c r="K175" i="2" l="1"/>
  <c r="J150" i="2"/>
  <c r="L148" i="2"/>
  <c r="M149" i="2"/>
  <c r="J151" i="2" l="1"/>
  <c r="L149" i="2"/>
  <c r="M150" i="2"/>
  <c r="K176" i="2"/>
  <c r="K177" i="2" l="1"/>
  <c r="J152" i="2"/>
  <c r="L150" i="2"/>
  <c r="M151" i="2"/>
  <c r="J153" i="2" l="1"/>
  <c r="L151" i="2"/>
  <c r="M152" i="2"/>
  <c r="K178" i="2"/>
  <c r="K179" i="2" l="1"/>
  <c r="J154" i="2"/>
  <c r="L152" i="2"/>
  <c r="M153" i="2"/>
  <c r="K180" i="2" l="1"/>
  <c r="J155" i="2"/>
  <c r="L153" i="2"/>
  <c r="M154" i="2"/>
  <c r="K181" i="2" l="1"/>
  <c r="J156" i="2"/>
  <c r="L154" i="2"/>
  <c r="M155" i="2"/>
  <c r="J157" i="2" l="1"/>
  <c r="L155" i="2"/>
  <c r="M156" i="2"/>
  <c r="K182" i="2"/>
  <c r="K183" i="2" l="1"/>
  <c r="J158" i="2"/>
  <c r="L156" i="2"/>
  <c r="M157" i="2"/>
  <c r="K184" i="2" l="1"/>
  <c r="J159" i="2"/>
  <c r="L157" i="2"/>
  <c r="M158" i="2"/>
  <c r="K185" i="2" l="1"/>
  <c r="J160" i="2"/>
  <c r="L158" i="2"/>
  <c r="M159" i="2"/>
  <c r="J161" i="2" l="1"/>
  <c r="L159" i="2"/>
  <c r="M160" i="2"/>
  <c r="K186" i="2"/>
  <c r="K187" i="2" l="1"/>
  <c r="J162" i="2"/>
  <c r="L160" i="2"/>
  <c r="M161" i="2"/>
  <c r="J163" i="2" l="1"/>
  <c r="L161" i="2"/>
  <c r="M162" i="2"/>
  <c r="K188" i="2"/>
  <c r="K189" i="2" l="1"/>
  <c r="J164" i="2"/>
  <c r="L162" i="2"/>
  <c r="M163" i="2"/>
  <c r="J165" i="2" l="1"/>
  <c r="L163" i="2"/>
  <c r="M164" i="2"/>
  <c r="K190" i="2"/>
  <c r="K191" i="2" l="1"/>
  <c r="J166" i="2"/>
  <c r="L164" i="2"/>
  <c r="M165" i="2"/>
  <c r="J167" i="2" l="1"/>
  <c r="L165" i="2"/>
  <c r="M166" i="2"/>
  <c r="K192" i="2"/>
  <c r="K193" i="2" l="1"/>
  <c r="J168" i="2"/>
  <c r="L166" i="2"/>
  <c r="M167" i="2"/>
  <c r="K194" i="2" l="1"/>
  <c r="J169" i="2"/>
  <c r="L167" i="2"/>
  <c r="M168" i="2"/>
  <c r="J170" i="2" l="1"/>
  <c r="L168" i="2"/>
  <c r="M169" i="2"/>
  <c r="K195" i="2"/>
  <c r="K196" i="2" l="1"/>
  <c r="J171" i="2"/>
  <c r="L169" i="2"/>
  <c r="M170" i="2"/>
  <c r="K197" i="2" l="1"/>
  <c r="J172" i="2"/>
  <c r="L170" i="2"/>
  <c r="M171" i="2"/>
  <c r="J173" i="2" l="1"/>
  <c r="L171" i="2"/>
  <c r="M172" i="2"/>
  <c r="K198" i="2"/>
  <c r="K199" i="2" l="1"/>
  <c r="J174" i="2"/>
  <c r="L172" i="2"/>
  <c r="M173" i="2"/>
  <c r="K200" i="2" l="1"/>
  <c r="J175" i="2"/>
  <c r="L173" i="2"/>
  <c r="M174" i="2"/>
  <c r="K201" i="2" l="1"/>
  <c r="J176" i="2"/>
  <c r="L174" i="2"/>
  <c r="M175" i="2"/>
  <c r="J177" i="2" l="1"/>
  <c r="L175" i="2"/>
  <c r="M176" i="2"/>
  <c r="K202" i="2"/>
  <c r="K203" i="2" l="1"/>
  <c r="J178" i="2"/>
  <c r="L176" i="2"/>
  <c r="M177" i="2"/>
  <c r="K204" i="2" l="1"/>
  <c r="J179" i="2"/>
  <c r="L177" i="2"/>
  <c r="M178" i="2"/>
  <c r="K205" i="2" l="1"/>
  <c r="J180" i="2"/>
  <c r="L178" i="2"/>
  <c r="M179" i="2"/>
  <c r="J181" i="2" l="1"/>
  <c r="L179" i="2"/>
  <c r="M180" i="2"/>
  <c r="K206" i="2"/>
  <c r="K207" i="2" l="1"/>
  <c r="J182" i="2"/>
  <c r="L180" i="2"/>
  <c r="M181" i="2"/>
  <c r="J183" i="2" l="1"/>
  <c r="L181" i="2"/>
  <c r="M182" i="2"/>
  <c r="K208" i="2"/>
  <c r="K209" i="2" l="1"/>
  <c r="J184" i="2"/>
  <c r="L182" i="2"/>
  <c r="M183" i="2"/>
  <c r="J185" i="2" l="1"/>
  <c r="L183" i="2"/>
  <c r="M184" i="2"/>
  <c r="K210" i="2"/>
  <c r="K211" i="2" l="1"/>
  <c r="J186" i="2"/>
  <c r="L184" i="2"/>
  <c r="M185" i="2"/>
  <c r="K212" i="2" l="1"/>
  <c r="J187" i="2"/>
  <c r="L185" i="2"/>
  <c r="M186" i="2"/>
  <c r="J188" i="2" l="1"/>
  <c r="L186" i="2"/>
  <c r="M187" i="2"/>
  <c r="K213" i="2"/>
  <c r="K214" i="2" l="1"/>
  <c r="J189" i="2"/>
  <c r="L187" i="2"/>
  <c r="M188" i="2"/>
  <c r="K215" i="2" l="1"/>
  <c r="J190" i="2"/>
  <c r="L188" i="2"/>
  <c r="M189" i="2"/>
  <c r="K216" i="2" l="1"/>
  <c r="J191" i="2"/>
  <c r="L189" i="2"/>
  <c r="M190" i="2"/>
  <c r="J192" i="2" l="1"/>
  <c r="L190" i="2"/>
  <c r="M191" i="2"/>
  <c r="K217" i="2"/>
  <c r="K218" i="2" l="1"/>
  <c r="J193" i="2"/>
  <c r="L191" i="2"/>
  <c r="M192" i="2"/>
  <c r="J194" i="2" l="1"/>
  <c r="L192" i="2"/>
  <c r="M193" i="2"/>
  <c r="K219" i="2"/>
  <c r="K220" i="2" l="1"/>
  <c r="J195" i="2"/>
  <c r="L193" i="2"/>
  <c r="M194" i="2"/>
  <c r="J196" i="2" l="1"/>
  <c r="L194" i="2"/>
  <c r="M195" i="2"/>
  <c r="K221" i="2"/>
  <c r="K222" i="2" l="1"/>
  <c r="J197" i="2"/>
  <c r="L195" i="2"/>
  <c r="M196" i="2"/>
  <c r="J198" i="2" l="1"/>
  <c r="L196" i="2"/>
  <c r="M197" i="2"/>
  <c r="K223" i="2"/>
  <c r="K224" i="2" l="1"/>
  <c r="J199" i="2"/>
  <c r="L197" i="2"/>
  <c r="M198" i="2"/>
  <c r="J200" i="2" l="1"/>
  <c r="L198" i="2"/>
  <c r="M199" i="2"/>
  <c r="K225" i="2"/>
  <c r="K226" i="2" l="1"/>
  <c r="J201" i="2"/>
  <c r="L199" i="2"/>
  <c r="M200" i="2"/>
  <c r="K227" i="2" l="1"/>
  <c r="J202" i="2"/>
  <c r="L200" i="2"/>
  <c r="M201" i="2"/>
  <c r="J203" i="2" l="1"/>
  <c r="L201" i="2"/>
  <c r="M202" i="2"/>
  <c r="K228" i="2"/>
  <c r="K229" i="2" l="1"/>
  <c r="J204" i="2"/>
  <c r="L202" i="2"/>
  <c r="M203" i="2"/>
  <c r="J205" i="2" l="1"/>
  <c r="L203" i="2"/>
  <c r="M204" i="2"/>
  <c r="K230" i="2"/>
  <c r="K231" i="2" l="1"/>
  <c r="J206" i="2"/>
  <c r="L204" i="2"/>
  <c r="M205" i="2"/>
  <c r="J207" i="2" l="1"/>
  <c r="L205" i="2"/>
  <c r="M206" i="2"/>
  <c r="K232" i="2"/>
  <c r="K233" i="2" l="1"/>
  <c r="J208" i="2"/>
  <c r="L206" i="2"/>
  <c r="M207" i="2"/>
  <c r="J209" i="2" l="1"/>
  <c r="L207" i="2"/>
  <c r="M208" i="2"/>
  <c r="K234" i="2"/>
  <c r="K235" i="2" l="1"/>
  <c r="J210" i="2"/>
  <c r="L208" i="2"/>
  <c r="M209" i="2"/>
  <c r="J211" i="2" l="1"/>
  <c r="L209" i="2"/>
  <c r="M210" i="2"/>
  <c r="K236" i="2"/>
  <c r="K237" i="2" l="1"/>
  <c r="J212" i="2"/>
  <c r="L210" i="2"/>
  <c r="M211" i="2"/>
  <c r="K238" i="2" l="1"/>
  <c r="J213" i="2"/>
  <c r="L211" i="2"/>
  <c r="M212" i="2"/>
  <c r="J214" i="2" l="1"/>
  <c r="L212" i="2"/>
  <c r="M213" i="2"/>
  <c r="K239" i="2"/>
  <c r="K240" i="2" l="1"/>
  <c r="J215" i="2"/>
  <c r="L213" i="2"/>
  <c r="M214" i="2"/>
  <c r="K241" i="2" l="1"/>
  <c r="J216" i="2"/>
  <c r="L214" i="2"/>
  <c r="M215" i="2"/>
  <c r="K242" i="2" l="1"/>
  <c r="J217" i="2"/>
  <c r="L215" i="2"/>
  <c r="M216" i="2"/>
  <c r="J218" i="2" l="1"/>
  <c r="L216" i="2"/>
  <c r="M217" i="2"/>
  <c r="K243" i="2"/>
  <c r="K244" i="2" l="1"/>
  <c r="J219" i="2"/>
  <c r="L217" i="2"/>
  <c r="M218" i="2"/>
  <c r="J220" i="2" l="1"/>
  <c r="L218" i="2"/>
  <c r="M219" i="2"/>
  <c r="K245" i="2"/>
  <c r="K246" i="2" l="1"/>
  <c r="J221" i="2"/>
  <c r="L219" i="2"/>
  <c r="M220" i="2"/>
  <c r="J222" i="2" l="1"/>
  <c r="L220" i="2"/>
  <c r="M221" i="2"/>
  <c r="K247" i="2"/>
  <c r="K248" i="2" l="1"/>
  <c r="J223" i="2"/>
  <c r="L221" i="2"/>
  <c r="M222" i="2"/>
  <c r="K249" i="2" l="1"/>
  <c r="J224" i="2"/>
  <c r="L222" i="2"/>
  <c r="M223" i="2"/>
  <c r="J225" i="2" l="1"/>
  <c r="L223" i="2"/>
  <c r="M224" i="2"/>
  <c r="K250" i="2"/>
  <c r="K251" i="2" l="1"/>
  <c r="J226" i="2"/>
  <c r="L224" i="2"/>
  <c r="M225" i="2"/>
  <c r="J227" i="2" l="1"/>
  <c r="L225" i="2"/>
  <c r="M226" i="2"/>
  <c r="K252" i="2"/>
  <c r="K253" i="2" l="1"/>
  <c r="J228" i="2"/>
  <c r="L226" i="2"/>
  <c r="M227" i="2"/>
  <c r="J229" i="2" l="1"/>
  <c r="L227" i="2"/>
  <c r="M228" i="2"/>
  <c r="K254" i="2"/>
  <c r="K255" i="2" l="1"/>
  <c r="J230" i="2"/>
  <c r="L228" i="2"/>
  <c r="M229" i="2"/>
  <c r="J231" i="2" l="1"/>
  <c r="L229" i="2"/>
  <c r="M230" i="2"/>
  <c r="K256" i="2"/>
  <c r="K257" i="2" l="1"/>
  <c r="J232" i="2"/>
  <c r="L230" i="2"/>
  <c r="M231" i="2"/>
  <c r="J233" i="2" l="1"/>
  <c r="L231" i="2"/>
  <c r="M232" i="2"/>
  <c r="K258" i="2"/>
  <c r="K259" i="2" l="1"/>
  <c r="J234" i="2"/>
  <c r="L232" i="2"/>
  <c r="M233" i="2"/>
  <c r="J235" i="2" l="1"/>
  <c r="L233" i="2"/>
  <c r="M234" i="2"/>
  <c r="K260" i="2"/>
  <c r="K261" i="2" l="1"/>
  <c r="J236" i="2"/>
  <c r="L234" i="2"/>
  <c r="M235" i="2"/>
  <c r="J237" i="2" l="1"/>
  <c r="L235" i="2"/>
  <c r="M236" i="2"/>
  <c r="K262" i="2"/>
  <c r="K263" i="2" l="1"/>
  <c r="J238" i="2"/>
  <c r="L236" i="2"/>
  <c r="M237" i="2"/>
  <c r="J239" i="2" l="1"/>
  <c r="L237" i="2"/>
  <c r="M238" i="2"/>
  <c r="K264" i="2"/>
  <c r="K265" i="2" l="1"/>
  <c r="J240" i="2"/>
  <c r="L238" i="2"/>
  <c r="M239" i="2"/>
  <c r="J241" i="2" l="1"/>
  <c r="L239" i="2"/>
  <c r="M240" i="2"/>
  <c r="K266" i="2"/>
  <c r="K267" i="2" l="1"/>
  <c r="J242" i="2"/>
  <c r="L240" i="2"/>
  <c r="M241" i="2"/>
  <c r="J243" i="2" l="1"/>
  <c r="L241" i="2"/>
  <c r="M242" i="2"/>
  <c r="K268" i="2"/>
  <c r="K269" i="2" l="1"/>
  <c r="J244" i="2"/>
  <c r="L242" i="2"/>
  <c r="M243" i="2"/>
  <c r="J245" i="2" l="1"/>
  <c r="L243" i="2"/>
  <c r="M244" i="2"/>
  <c r="K270" i="2"/>
  <c r="K271" i="2" l="1"/>
  <c r="J246" i="2"/>
  <c r="L244" i="2"/>
  <c r="M245" i="2"/>
  <c r="J247" i="2" l="1"/>
  <c r="L245" i="2"/>
  <c r="M246" i="2"/>
  <c r="K272" i="2"/>
  <c r="K273" i="2" l="1"/>
  <c r="J248" i="2"/>
  <c r="L246" i="2"/>
  <c r="M247" i="2"/>
  <c r="J249" i="2" l="1"/>
  <c r="L247" i="2"/>
  <c r="M248" i="2"/>
  <c r="K274" i="2"/>
  <c r="K275" i="2" l="1"/>
  <c r="J250" i="2"/>
  <c r="L248" i="2"/>
  <c r="M249" i="2"/>
  <c r="K276" i="2" l="1"/>
  <c r="J251" i="2"/>
  <c r="L249" i="2"/>
  <c r="M250" i="2"/>
  <c r="J252" i="2" l="1"/>
  <c r="L250" i="2"/>
  <c r="M251" i="2"/>
  <c r="K277" i="2"/>
  <c r="K278" i="2" l="1"/>
  <c r="J253" i="2"/>
  <c r="L251" i="2"/>
  <c r="M252" i="2"/>
  <c r="K279" i="2" l="1"/>
  <c r="J254" i="2"/>
  <c r="L252" i="2"/>
  <c r="M253" i="2"/>
  <c r="J255" i="2" l="1"/>
  <c r="L253" i="2"/>
  <c r="M254" i="2"/>
  <c r="K280" i="2"/>
  <c r="K281" i="2" l="1"/>
  <c r="J256" i="2"/>
  <c r="L254" i="2"/>
  <c r="M255" i="2"/>
  <c r="J257" i="2" l="1"/>
  <c r="L255" i="2"/>
  <c r="M256" i="2"/>
  <c r="K282" i="2"/>
  <c r="K283" i="2" l="1"/>
  <c r="J258" i="2"/>
  <c r="L256" i="2"/>
  <c r="M257" i="2"/>
  <c r="J259" i="2" l="1"/>
  <c r="L257" i="2"/>
  <c r="M258" i="2"/>
  <c r="K284" i="2"/>
  <c r="K285" i="2" l="1"/>
  <c r="J260" i="2"/>
  <c r="L258" i="2"/>
  <c r="M259" i="2"/>
  <c r="K286" i="2" l="1"/>
  <c r="J261" i="2"/>
  <c r="L259" i="2"/>
  <c r="M260" i="2"/>
  <c r="J262" i="2" l="1"/>
  <c r="L260" i="2"/>
  <c r="M261" i="2"/>
  <c r="K287" i="2"/>
  <c r="K288" i="2" l="1"/>
  <c r="J263" i="2"/>
  <c r="L261" i="2"/>
  <c r="M262" i="2"/>
  <c r="J264" i="2" l="1"/>
  <c r="L262" i="2"/>
  <c r="M263" i="2"/>
  <c r="K289" i="2"/>
  <c r="K290" i="2" l="1"/>
  <c r="J265" i="2"/>
  <c r="L263" i="2"/>
  <c r="M264" i="2"/>
  <c r="K291" i="2" l="1"/>
  <c r="J266" i="2"/>
  <c r="L264" i="2"/>
  <c r="M265" i="2"/>
  <c r="J267" i="2" l="1"/>
  <c r="L265" i="2"/>
  <c r="M266" i="2"/>
  <c r="K292" i="2"/>
  <c r="K293" i="2" l="1"/>
  <c r="J268" i="2"/>
  <c r="L266" i="2"/>
  <c r="M267" i="2"/>
  <c r="J269" i="2" l="1"/>
  <c r="L267" i="2"/>
  <c r="M268" i="2"/>
  <c r="K294" i="2"/>
  <c r="K295" i="2" l="1"/>
  <c r="J270" i="2"/>
  <c r="L268" i="2"/>
  <c r="M269" i="2"/>
  <c r="K296" i="2" l="1"/>
  <c r="J271" i="2"/>
  <c r="L269" i="2"/>
  <c r="M270" i="2"/>
  <c r="J272" i="2" l="1"/>
  <c r="L270" i="2"/>
  <c r="M271" i="2"/>
  <c r="K297" i="2"/>
  <c r="K298" i="2" l="1"/>
  <c r="J273" i="2"/>
  <c r="L271" i="2"/>
  <c r="M272" i="2"/>
  <c r="J274" i="2" l="1"/>
  <c r="L272" i="2"/>
  <c r="M273" i="2"/>
  <c r="K299" i="2"/>
  <c r="K300" i="2" l="1"/>
  <c r="J275" i="2"/>
  <c r="L273" i="2"/>
  <c r="M274" i="2"/>
  <c r="J276" i="2" l="1"/>
  <c r="L274" i="2"/>
  <c r="M275" i="2"/>
  <c r="K301" i="2"/>
  <c r="K302" i="2" l="1"/>
  <c r="J277" i="2"/>
  <c r="L275" i="2"/>
  <c r="M276" i="2"/>
  <c r="J278" i="2" l="1"/>
  <c r="L276" i="2"/>
  <c r="M277" i="2"/>
  <c r="K303" i="2"/>
  <c r="K304" i="2" l="1"/>
  <c r="J279" i="2"/>
  <c r="L277" i="2"/>
  <c r="M278" i="2"/>
  <c r="J280" i="2" l="1"/>
  <c r="L278" i="2"/>
  <c r="M279" i="2"/>
  <c r="K305" i="2"/>
  <c r="K306" i="2" l="1"/>
  <c r="J281" i="2"/>
  <c r="L279" i="2"/>
  <c r="M280" i="2"/>
  <c r="J282" i="2" l="1"/>
  <c r="L280" i="2"/>
  <c r="M281" i="2"/>
  <c r="K307" i="2"/>
  <c r="K308" i="2" l="1"/>
  <c r="J283" i="2"/>
  <c r="L281" i="2"/>
  <c r="M282" i="2"/>
  <c r="J284" i="2" l="1"/>
  <c r="L282" i="2"/>
  <c r="M283" i="2"/>
  <c r="K309" i="2"/>
  <c r="K310" i="2" l="1"/>
  <c r="J285" i="2"/>
  <c r="L283" i="2"/>
  <c r="M284" i="2"/>
  <c r="J286" i="2" l="1"/>
  <c r="L284" i="2"/>
  <c r="M285" i="2"/>
  <c r="K311" i="2"/>
  <c r="K312" i="2" l="1"/>
  <c r="J287" i="2"/>
  <c r="L285" i="2"/>
  <c r="M286" i="2"/>
  <c r="K313" i="2" l="1"/>
  <c r="J288" i="2"/>
  <c r="L286" i="2"/>
  <c r="M287" i="2"/>
  <c r="K314" i="2" l="1"/>
  <c r="J289" i="2"/>
  <c r="L287" i="2"/>
  <c r="M288" i="2"/>
  <c r="J290" i="2" l="1"/>
  <c r="L288" i="2"/>
  <c r="M289" i="2"/>
  <c r="K315" i="2"/>
  <c r="K316" i="2" l="1"/>
  <c r="J291" i="2"/>
  <c r="L289" i="2"/>
  <c r="M290" i="2"/>
  <c r="J292" i="2" l="1"/>
  <c r="L290" i="2"/>
  <c r="M291" i="2"/>
  <c r="K317" i="2"/>
  <c r="K318" i="2" l="1"/>
  <c r="J293" i="2"/>
  <c r="L291" i="2"/>
  <c r="M292" i="2"/>
  <c r="J294" i="2" l="1"/>
  <c r="L292" i="2"/>
  <c r="M293" i="2"/>
  <c r="K319" i="2"/>
  <c r="K320" i="2" l="1"/>
  <c r="J295" i="2"/>
  <c r="L293" i="2"/>
  <c r="M294" i="2"/>
  <c r="J296" i="2" l="1"/>
  <c r="L294" i="2"/>
  <c r="M295" i="2"/>
  <c r="K321" i="2"/>
  <c r="K322" i="2" l="1"/>
  <c r="J297" i="2"/>
  <c r="L295" i="2"/>
  <c r="M296" i="2"/>
  <c r="K323" i="2" l="1"/>
  <c r="J298" i="2"/>
  <c r="L296" i="2"/>
  <c r="M297" i="2"/>
  <c r="J299" i="2" l="1"/>
  <c r="L297" i="2"/>
  <c r="M298" i="2"/>
  <c r="K324" i="2"/>
  <c r="K325" i="2" l="1"/>
  <c r="J300" i="2"/>
  <c r="L298" i="2"/>
  <c r="M299" i="2"/>
  <c r="K326" i="2" l="1"/>
  <c r="J301" i="2"/>
  <c r="L299" i="2"/>
  <c r="M300" i="2"/>
  <c r="J302" i="2" l="1"/>
  <c r="L300" i="2"/>
  <c r="M301" i="2"/>
  <c r="K327" i="2"/>
  <c r="K328" i="2" l="1"/>
  <c r="J303" i="2"/>
  <c r="L301" i="2"/>
  <c r="M302" i="2"/>
  <c r="J304" i="2" l="1"/>
  <c r="L302" i="2"/>
  <c r="M303" i="2"/>
  <c r="K329" i="2"/>
  <c r="K330" i="2" l="1"/>
  <c r="J305" i="2"/>
  <c r="L303" i="2"/>
  <c r="M304" i="2"/>
  <c r="J306" i="2" l="1"/>
  <c r="L304" i="2"/>
  <c r="M305" i="2"/>
  <c r="K331" i="2"/>
  <c r="K332" i="2" l="1"/>
  <c r="J307" i="2"/>
  <c r="L305" i="2"/>
  <c r="M306" i="2"/>
  <c r="K333" i="2" l="1"/>
  <c r="J308" i="2"/>
  <c r="L306" i="2"/>
  <c r="M307" i="2"/>
  <c r="K334" i="2" l="1"/>
  <c r="J309" i="2"/>
  <c r="L307" i="2"/>
  <c r="M308" i="2"/>
  <c r="K335" i="2" l="1"/>
  <c r="J310" i="2"/>
  <c r="L308" i="2"/>
  <c r="M309" i="2"/>
  <c r="K336" i="2" l="1"/>
  <c r="J311" i="2"/>
  <c r="L309" i="2"/>
  <c r="M310" i="2"/>
  <c r="K337" i="2" l="1"/>
  <c r="J312" i="2"/>
  <c r="L310" i="2"/>
  <c r="M311" i="2"/>
  <c r="K338" i="2" l="1"/>
  <c r="J313" i="2"/>
  <c r="L311" i="2"/>
  <c r="M312" i="2"/>
  <c r="K339" i="2" l="1"/>
  <c r="J314" i="2"/>
  <c r="L312" i="2"/>
  <c r="M313" i="2"/>
  <c r="J315" i="2" l="1"/>
  <c r="L313" i="2"/>
  <c r="M314" i="2"/>
  <c r="K340" i="2"/>
  <c r="K341" i="2" l="1"/>
  <c r="J316" i="2"/>
  <c r="L314" i="2"/>
  <c r="M315" i="2"/>
  <c r="K342" i="2" l="1"/>
  <c r="J317" i="2"/>
  <c r="L315" i="2"/>
  <c r="M316" i="2"/>
  <c r="J318" i="2" l="1"/>
  <c r="L316" i="2"/>
  <c r="M317" i="2"/>
  <c r="K343" i="2"/>
  <c r="K344" i="2" l="1"/>
  <c r="J319" i="2"/>
  <c r="L317" i="2"/>
  <c r="M318" i="2"/>
  <c r="J320" i="2" l="1"/>
  <c r="L318" i="2"/>
  <c r="M319" i="2"/>
  <c r="K345" i="2"/>
  <c r="K346" i="2" l="1"/>
  <c r="J321" i="2"/>
  <c r="L319" i="2"/>
  <c r="M320" i="2"/>
  <c r="J322" i="2" l="1"/>
  <c r="L320" i="2"/>
  <c r="M321" i="2"/>
  <c r="K347" i="2"/>
  <c r="K348" i="2" l="1"/>
  <c r="J323" i="2"/>
  <c r="L321" i="2"/>
  <c r="M322" i="2"/>
  <c r="K349" i="2" l="1"/>
  <c r="J324" i="2"/>
  <c r="L322" i="2"/>
  <c r="M323" i="2"/>
  <c r="J325" i="2" l="1"/>
  <c r="L323" i="2"/>
  <c r="M324" i="2"/>
  <c r="K350" i="2"/>
  <c r="K351" i="2" l="1"/>
  <c r="J326" i="2"/>
  <c r="L324" i="2"/>
  <c r="M325" i="2"/>
  <c r="J327" i="2" l="1"/>
  <c r="L325" i="2"/>
  <c r="M326" i="2"/>
  <c r="K352" i="2"/>
  <c r="K353" i="2" l="1"/>
  <c r="J328" i="2"/>
  <c r="L326" i="2"/>
  <c r="M327" i="2"/>
  <c r="J329" i="2" l="1"/>
  <c r="L327" i="2"/>
  <c r="M328" i="2"/>
  <c r="K354" i="2"/>
  <c r="K355" i="2" l="1"/>
  <c r="J330" i="2"/>
  <c r="L328" i="2"/>
  <c r="M329" i="2"/>
  <c r="J331" i="2" l="1"/>
  <c r="L329" i="2"/>
  <c r="M330" i="2"/>
  <c r="K356" i="2"/>
  <c r="K357" i="2" l="1"/>
  <c r="J332" i="2"/>
  <c r="L330" i="2"/>
  <c r="M331" i="2"/>
  <c r="J333" i="2" l="1"/>
  <c r="L331" i="2"/>
  <c r="M332" i="2"/>
  <c r="K358" i="2"/>
  <c r="K359" i="2" l="1"/>
  <c r="J334" i="2"/>
  <c r="L332" i="2"/>
  <c r="M333" i="2"/>
  <c r="J335" i="2" l="1"/>
  <c r="L333" i="2"/>
  <c r="M334" i="2"/>
  <c r="K360" i="2"/>
  <c r="K361" i="2" l="1"/>
  <c r="J336" i="2"/>
  <c r="L334" i="2"/>
  <c r="M335" i="2"/>
  <c r="J337" i="2" l="1"/>
  <c r="L335" i="2"/>
  <c r="M336" i="2"/>
  <c r="K362" i="2"/>
  <c r="K363" i="2" l="1"/>
  <c r="J338" i="2"/>
  <c r="L336" i="2"/>
  <c r="M337" i="2"/>
  <c r="J339" i="2" l="1"/>
  <c r="L337" i="2"/>
  <c r="M338" i="2"/>
  <c r="K364" i="2"/>
  <c r="K365" i="2" l="1"/>
  <c r="J340" i="2"/>
  <c r="L338" i="2"/>
  <c r="M339" i="2"/>
  <c r="J341" i="2" l="1"/>
  <c r="L339" i="2"/>
  <c r="M340" i="2"/>
  <c r="K366" i="2"/>
  <c r="K367" i="2" l="1"/>
  <c r="J342" i="2"/>
  <c r="L340" i="2"/>
  <c r="M341" i="2"/>
  <c r="J343" i="2" l="1"/>
  <c r="L341" i="2"/>
  <c r="M342" i="2"/>
  <c r="K368" i="2"/>
  <c r="K369" i="2" l="1"/>
  <c r="J344" i="2"/>
  <c r="L342" i="2"/>
  <c r="M343" i="2"/>
  <c r="K370" i="2" l="1"/>
  <c r="J345" i="2"/>
  <c r="L343" i="2"/>
  <c r="M344" i="2"/>
  <c r="J346" i="2" l="1"/>
  <c r="L344" i="2"/>
  <c r="M345" i="2"/>
  <c r="K371" i="2"/>
  <c r="K372" i="2" l="1"/>
  <c r="J347" i="2"/>
  <c r="L345" i="2"/>
  <c r="M346" i="2"/>
  <c r="J348" i="2" l="1"/>
  <c r="L346" i="2"/>
  <c r="M347" i="2"/>
  <c r="K373" i="2"/>
  <c r="K374" i="2" l="1"/>
  <c r="J349" i="2"/>
  <c r="L347" i="2"/>
  <c r="M348" i="2"/>
  <c r="J350" i="2" l="1"/>
  <c r="L348" i="2"/>
  <c r="M349" i="2"/>
  <c r="K375" i="2"/>
  <c r="K376" i="2" l="1"/>
  <c r="J351" i="2"/>
  <c r="L349" i="2"/>
  <c r="M350" i="2"/>
  <c r="J352" i="2" l="1"/>
  <c r="L350" i="2"/>
  <c r="M351" i="2"/>
  <c r="K377" i="2"/>
  <c r="K378" i="2" l="1"/>
  <c r="J353" i="2"/>
  <c r="L351" i="2"/>
  <c r="M352" i="2"/>
  <c r="J354" i="2" l="1"/>
  <c r="L352" i="2"/>
  <c r="M353" i="2"/>
  <c r="K379" i="2"/>
  <c r="K380" i="2" l="1"/>
  <c r="J355" i="2"/>
  <c r="L353" i="2"/>
  <c r="M354" i="2"/>
  <c r="J356" i="2" l="1"/>
  <c r="L354" i="2"/>
  <c r="M355" i="2"/>
  <c r="K381" i="2"/>
  <c r="K382" i="2" l="1"/>
  <c r="J357" i="2"/>
  <c r="L355" i="2"/>
  <c r="M356" i="2"/>
  <c r="J358" i="2" l="1"/>
  <c r="L356" i="2"/>
  <c r="M357" i="2"/>
  <c r="K383" i="2"/>
  <c r="K384" i="2" l="1"/>
  <c r="J359" i="2"/>
  <c r="L357" i="2"/>
  <c r="M358" i="2"/>
  <c r="J360" i="2" l="1"/>
  <c r="L358" i="2"/>
  <c r="M359" i="2"/>
  <c r="K385" i="2"/>
  <c r="K386" i="2" l="1"/>
  <c r="J361" i="2"/>
  <c r="L359" i="2"/>
  <c r="M360" i="2"/>
  <c r="J362" i="2" l="1"/>
  <c r="L360" i="2"/>
  <c r="M361" i="2"/>
  <c r="K387" i="2"/>
  <c r="K388" i="2" l="1"/>
  <c r="J363" i="2"/>
  <c r="L361" i="2"/>
  <c r="M362" i="2"/>
  <c r="J364" i="2" l="1"/>
  <c r="L362" i="2"/>
  <c r="M363" i="2"/>
  <c r="K389" i="2"/>
  <c r="K390" i="2" l="1"/>
  <c r="J365" i="2"/>
  <c r="L363" i="2"/>
  <c r="M364" i="2"/>
  <c r="J366" i="2" l="1"/>
  <c r="L364" i="2"/>
  <c r="M365" i="2"/>
  <c r="K391" i="2"/>
  <c r="K392" i="2" l="1"/>
  <c r="J367" i="2"/>
  <c r="L365" i="2"/>
  <c r="M366" i="2"/>
  <c r="J368" i="2" l="1"/>
  <c r="L366" i="2"/>
  <c r="M367" i="2"/>
  <c r="K393" i="2"/>
  <c r="K394" i="2" l="1"/>
  <c r="J369" i="2"/>
  <c r="L367" i="2"/>
  <c r="M368" i="2"/>
  <c r="J370" i="2" l="1"/>
  <c r="L368" i="2"/>
  <c r="M369" i="2"/>
  <c r="K395" i="2"/>
  <c r="K396" i="2" l="1"/>
  <c r="J371" i="2"/>
  <c r="L369" i="2"/>
  <c r="M370" i="2"/>
  <c r="K397" i="2" l="1"/>
  <c r="J372" i="2"/>
  <c r="L370" i="2"/>
  <c r="M371" i="2"/>
  <c r="J373" i="2" l="1"/>
  <c r="L371" i="2"/>
  <c r="M372" i="2"/>
  <c r="K398" i="2"/>
  <c r="K399" i="2" l="1"/>
  <c r="J374" i="2"/>
  <c r="L372" i="2"/>
  <c r="M373" i="2"/>
  <c r="J375" i="2" l="1"/>
  <c r="L373" i="2"/>
  <c r="M374" i="2"/>
  <c r="K400" i="2"/>
  <c r="K401" i="2" l="1"/>
  <c r="J376" i="2"/>
  <c r="L374" i="2"/>
  <c r="M375" i="2"/>
  <c r="J377" i="2" l="1"/>
  <c r="L375" i="2"/>
  <c r="M376" i="2"/>
  <c r="K402" i="2"/>
  <c r="K403" i="2" l="1"/>
  <c r="J378" i="2"/>
  <c r="L376" i="2"/>
  <c r="M377" i="2"/>
  <c r="J379" i="2" l="1"/>
  <c r="L377" i="2"/>
  <c r="M378" i="2"/>
  <c r="K404" i="2"/>
  <c r="K405" i="2" l="1"/>
  <c r="J380" i="2"/>
  <c r="L378" i="2"/>
  <c r="M379" i="2"/>
  <c r="K406" i="2" l="1"/>
  <c r="J381" i="2"/>
  <c r="L379" i="2"/>
  <c r="M380" i="2"/>
  <c r="K407" i="2" l="1"/>
  <c r="J382" i="2"/>
  <c r="L380" i="2"/>
  <c r="M381" i="2"/>
  <c r="J383" i="2" l="1"/>
  <c r="L381" i="2"/>
  <c r="M382" i="2"/>
  <c r="K408" i="2"/>
  <c r="K409" i="2" l="1"/>
  <c r="J384" i="2"/>
  <c r="L382" i="2"/>
  <c r="M383" i="2"/>
  <c r="J385" i="2" l="1"/>
  <c r="L383" i="2"/>
  <c r="M384" i="2"/>
  <c r="K410" i="2"/>
  <c r="K411" i="2" l="1"/>
  <c r="J386" i="2"/>
  <c r="L384" i="2"/>
  <c r="M385" i="2"/>
  <c r="K412" i="2" l="1"/>
  <c r="J387" i="2"/>
  <c r="L385" i="2"/>
  <c r="M386" i="2"/>
  <c r="J388" i="2" l="1"/>
  <c r="L386" i="2"/>
  <c r="M387" i="2"/>
  <c r="K413" i="2"/>
  <c r="K414" i="2" l="1"/>
  <c r="J389" i="2"/>
  <c r="L387" i="2"/>
  <c r="M388" i="2"/>
  <c r="J390" i="2" l="1"/>
  <c r="L388" i="2"/>
  <c r="M389" i="2"/>
  <c r="K415" i="2"/>
  <c r="K416" i="2" l="1"/>
  <c r="J391" i="2"/>
  <c r="L389" i="2"/>
  <c r="M390" i="2"/>
  <c r="J392" i="2" l="1"/>
  <c r="L390" i="2"/>
  <c r="M391" i="2"/>
  <c r="K417" i="2"/>
  <c r="K418" i="2" l="1"/>
  <c r="J393" i="2"/>
  <c r="L391" i="2"/>
  <c r="M392" i="2"/>
  <c r="J394" i="2" l="1"/>
  <c r="L392" i="2"/>
  <c r="M393" i="2"/>
  <c r="K419" i="2"/>
  <c r="K420" i="2" l="1"/>
  <c r="J395" i="2"/>
  <c r="L393" i="2"/>
  <c r="M394" i="2"/>
  <c r="J396" i="2" l="1"/>
  <c r="L394" i="2"/>
  <c r="M395" i="2"/>
  <c r="K421" i="2"/>
  <c r="K422" i="2" l="1"/>
  <c r="J397" i="2"/>
  <c r="L395" i="2"/>
  <c r="M396" i="2"/>
  <c r="J398" i="2" l="1"/>
  <c r="L396" i="2"/>
  <c r="M397" i="2"/>
  <c r="K423" i="2"/>
  <c r="K424" i="2" l="1"/>
  <c r="J399" i="2"/>
  <c r="L397" i="2"/>
  <c r="M398" i="2"/>
  <c r="J400" i="2" l="1"/>
  <c r="L398" i="2"/>
  <c r="M399" i="2"/>
  <c r="K425" i="2"/>
  <c r="K426" i="2" l="1"/>
  <c r="J401" i="2"/>
  <c r="L399" i="2"/>
  <c r="M400" i="2"/>
  <c r="J402" i="2" l="1"/>
  <c r="L400" i="2"/>
  <c r="M401" i="2"/>
  <c r="K427" i="2"/>
  <c r="K428" i="2" l="1"/>
  <c r="J403" i="2"/>
  <c r="L401" i="2"/>
  <c r="M402" i="2"/>
  <c r="J404" i="2" l="1"/>
  <c r="L402" i="2"/>
  <c r="M403" i="2"/>
  <c r="K429" i="2"/>
  <c r="K430" i="2" l="1"/>
  <c r="J405" i="2"/>
  <c r="L403" i="2"/>
  <c r="M404" i="2"/>
  <c r="K431" i="2" l="1"/>
  <c r="J406" i="2"/>
  <c r="L404" i="2"/>
  <c r="M405" i="2"/>
  <c r="J407" i="2" l="1"/>
  <c r="L405" i="2"/>
  <c r="M406" i="2"/>
  <c r="K432" i="2"/>
  <c r="K433" i="2" l="1"/>
  <c r="J408" i="2"/>
  <c r="L406" i="2"/>
  <c r="M407" i="2"/>
  <c r="K434" i="2" l="1"/>
  <c r="J409" i="2"/>
  <c r="L407" i="2"/>
  <c r="M408" i="2"/>
  <c r="J410" i="2" l="1"/>
  <c r="L408" i="2"/>
  <c r="M409" i="2"/>
  <c r="K435" i="2"/>
  <c r="K436" i="2" l="1"/>
  <c r="J411" i="2"/>
  <c r="L409" i="2"/>
  <c r="M410" i="2"/>
  <c r="J412" i="2" l="1"/>
  <c r="L410" i="2"/>
  <c r="M411" i="2"/>
  <c r="K437" i="2"/>
  <c r="K438" i="2" l="1"/>
  <c r="J413" i="2"/>
  <c r="L411" i="2"/>
  <c r="M412" i="2"/>
  <c r="J414" i="2" l="1"/>
  <c r="L412" i="2"/>
  <c r="M413" i="2"/>
  <c r="K439" i="2"/>
  <c r="K440" i="2" l="1"/>
  <c r="J415" i="2"/>
  <c r="L413" i="2"/>
  <c r="M414" i="2"/>
  <c r="J416" i="2" l="1"/>
  <c r="L414" i="2"/>
  <c r="M415" i="2"/>
  <c r="K441" i="2"/>
  <c r="K442" i="2" l="1"/>
  <c r="J417" i="2"/>
  <c r="L415" i="2"/>
  <c r="M416" i="2"/>
  <c r="K443" i="2" l="1"/>
  <c r="J418" i="2"/>
  <c r="L416" i="2"/>
  <c r="M417" i="2"/>
  <c r="J419" i="2" l="1"/>
  <c r="L417" i="2"/>
  <c r="M418" i="2"/>
  <c r="K444" i="2"/>
  <c r="K445" i="2" l="1"/>
  <c r="J420" i="2"/>
  <c r="L418" i="2"/>
  <c r="M419" i="2"/>
  <c r="J421" i="2" l="1"/>
  <c r="L419" i="2"/>
  <c r="M420" i="2"/>
  <c r="K446" i="2"/>
  <c r="K447" i="2" l="1"/>
  <c r="J422" i="2"/>
  <c r="L420" i="2"/>
  <c r="M421" i="2"/>
  <c r="J423" i="2" l="1"/>
  <c r="L421" i="2"/>
  <c r="M422" i="2"/>
  <c r="K448" i="2"/>
  <c r="K449" i="2" l="1"/>
  <c r="J424" i="2"/>
  <c r="L422" i="2"/>
  <c r="M423" i="2"/>
  <c r="J425" i="2" l="1"/>
  <c r="L423" i="2"/>
  <c r="M424" i="2"/>
  <c r="K450" i="2"/>
  <c r="K451" i="2" l="1"/>
  <c r="J426" i="2"/>
  <c r="L424" i="2"/>
  <c r="M425" i="2"/>
  <c r="J427" i="2" l="1"/>
  <c r="L425" i="2"/>
  <c r="M426" i="2"/>
  <c r="K452" i="2"/>
  <c r="K453" i="2" l="1"/>
  <c r="J428" i="2"/>
  <c r="L426" i="2"/>
  <c r="M427" i="2"/>
  <c r="J429" i="2" l="1"/>
  <c r="L427" i="2"/>
  <c r="M428" i="2"/>
  <c r="K454" i="2"/>
  <c r="K455" i="2" l="1"/>
  <c r="J430" i="2"/>
  <c r="L428" i="2"/>
  <c r="M429" i="2"/>
  <c r="J431" i="2" l="1"/>
  <c r="L429" i="2"/>
  <c r="M430" i="2"/>
  <c r="K456" i="2"/>
  <c r="K457" i="2" l="1"/>
  <c r="J432" i="2"/>
  <c r="L430" i="2"/>
  <c r="M431" i="2"/>
  <c r="J433" i="2" l="1"/>
  <c r="L431" i="2"/>
  <c r="M432" i="2"/>
  <c r="K458" i="2"/>
  <c r="K459" i="2" l="1"/>
  <c r="J434" i="2"/>
  <c r="L432" i="2"/>
  <c r="M433" i="2"/>
  <c r="J435" i="2" l="1"/>
  <c r="L433" i="2"/>
  <c r="M434" i="2"/>
  <c r="K460" i="2"/>
  <c r="K461" i="2" l="1"/>
  <c r="J436" i="2"/>
  <c r="L434" i="2"/>
  <c r="M435" i="2"/>
  <c r="K462" i="2" l="1"/>
  <c r="J437" i="2"/>
  <c r="L435" i="2"/>
  <c r="M436" i="2"/>
  <c r="J438" i="2" l="1"/>
  <c r="L436" i="2"/>
  <c r="M437" i="2"/>
  <c r="K463" i="2"/>
  <c r="K464" i="2" l="1"/>
  <c r="J439" i="2"/>
  <c r="L437" i="2"/>
  <c r="M438" i="2"/>
  <c r="K465" i="2" l="1"/>
  <c r="J440" i="2"/>
  <c r="L438" i="2"/>
  <c r="M439" i="2"/>
  <c r="K466" i="2" l="1"/>
  <c r="J441" i="2"/>
  <c r="L439" i="2"/>
  <c r="M440" i="2"/>
  <c r="J442" i="2" l="1"/>
  <c r="L440" i="2"/>
  <c r="M441" i="2"/>
  <c r="K467" i="2"/>
  <c r="K468" i="2" l="1"/>
  <c r="J443" i="2"/>
  <c r="L441" i="2"/>
  <c r="M442" i="2"/>
  <c r="K469" i="2" l="1"/>
  <c r="J444" i="2"/>
  <c r="L442" i="2"/>
  <c r="M443" i="2"/>
  <c r="J445" i="2" l="1"/>
  <c r="L443" i="2"/>
  <c r="M444" i="2"/>
  <c r="K470" i="2"/>
  <c r="K471" i="2" l="1"/>
  <c r="J446" i="2"/>
  <c r="L444" i="2"/>
  <c r="M445" i="2"/>
  <c r="K472" i="2" l="1"/>
  <c r="J447" i="2"/>
  <c r="L445" i="2"/>
  <c r="M446" i="2"/>
  <c r="J448" i="2" l="1"/>
  <c r="L446" i="2"/>
  <c r="M447" i="2"/>
  <c r="K473" i="2"/>
  <c r="K474" i="2" l="1"/>
  <c r="J449" i="2"/>
  <c r="L447" i="2"/>
  <c r="M448" i="2"/>
  <c r="J450" i="2" l="1"/>
  <c r="L448" i="2"/>
  <c r="M449" i="2"/>
  <c r="K475" i="2"/>
  <c r="K476" i="2" l="1"/>
  <c r="J451" i="2"/>
  <c r="L449" i="2"/>
  <c r="M450" i="2"/>
  <c r="J452" i="2" l="1"/>
  <c r="L450" i="2"/>
  <c r="M451" i="2"/>
  <c r="K477" i="2"/>
  <c r="K478" i="2" l="1"/>
  <c r="J453" i="2"/>
  <c r="L451" i="2"/>
  <c r="M452" i="2"/>
  <c r="J454" i="2" l="1"/>
  <c r="L452" i="2"/>
  <c r="M453" i="2"/>
  <c r="K479" i="2"/>
  <c r="K480" i="2" l="1"/>
  <c r="J455" i="2"/>
  <c r="L453" i="2"/>
  <c r="M454" i="2"/>
  <c r="J456" i="2" l="1"/>
  <c r="L454" i="2"/>
  <c r="M455" i="2"/>
  <c r="K481" i="2"/>
  <c r="K482" i="2" l="1"/>
  <c r="J457" i="2"/>
  <c r="L455" i="2"/>
  <c r="M456" i="2"/>
  <c r="K483" i="2" l="1"/>
  <c r="J458" i="2"/>
  <c r="L456" i="2"/>
  <c r="M457" i="2"/>
  <c r="K484" i="2" l="1"/>
  <c r="J459" i="2"/>
  <c r="L457" i="2"/>
  <c r="M458" i="2"/>
  <c r="J460" i="2" l="1"/>
  <c r="L458" i="2"/>
  <c r="M459" i="2"/>
  <c r="K485" i="2"/>
  <c r="K486" i="2" l="1"/>
  <c r="J461" i="2"/>
  <c r="L459" i="2"/>
  <c r="M460" i="2"/>
  <c r="J462" i="2" l="1"/>
  <c r="L460" i="2"/>
  <c r="M461" i="2"/>
  <c r="K487" i="2"/>
  <c r="K488" i="2" l="1"/>
  <c r="J463" i="2"/>
  <c r="L461" i="2"/>
  <c r="M462" i="2"/>
  <c r="J464" i="2" l="1"/>
  <c r="L462" i="2"/>
  <c r="M463" i="2"/>
  <c r="K489" i="2"/>
  <c r="K490" i="2" l="1"/>
  <c r="J465" i="2"/>
  <c r="L463" i="2"/>
  <c r="M464" i="2"/>
  <c r="J466" i="2" l="1"/>
  <c r="L464" i="2"/>
  <c r="M465" i="2"/>
  <c r="K491" i="2"/>
  <c r="K492" i="2" l="1"/>
  <c r="J467" i="2"/>
  <c r="L465" i="2"/>
  <c r="M466" i="2"/>
  <c r="K493" i="2" l="1"/>
  <c r="J468" i="2"/>
  <c r="L466" i="2"/>
  <c r="M467" i="2"/>
  <c r="J469" i="2" l="1"/>
  <c r="L467" i="2"/>
  <c r="M468" i="2"/>
  <c r="K494" i="2"/>
  <c r="K495" i="2" l="1"/>
  <c r="J470" i="2"/>
  <c r="L468" i="2"/>
  <c r="M469" i="2"/>
  <c r="J471" i="2" l="1"/>
  <c r="L469" i="2"/>
  <c r="M470" i="2"/>
  <c r="K496" i="2"/>
  <c r="K497" i="2" l="1"/>
  <c r="J472" i="2"/>
  <c r="L470" i="2"/>
  <c r="M471" i="2"/>
  <c r="J473" i="2" l="1"/>
  <c r="L471" i="2"/>
  <c r="M472" i="2"/>
  <c r="K498" i="2"/>
  <c r="K499" i="2" l="1"/>
  <c r="J474" i="2"/>
  <c r="L472" i="2"/>
  <c r="M473" i="2"/>
  <c r="J475" i="2" l="1"/>
  <c r="L473" i="2"/>
  <c r="M474" i="2"/>
  <c r="K500" i="2"/>
  <c r="K501" i="2" l="1"/>
  <c r="J476" i="2"/>
  <c r="L474" i="2"/>
  <c r="M475" i="2"/>
  <c r="J477" i="2" l="1"/>
  <c r="L475" i="2"/>
  <c r="M476" i="2"/>
  <c r="K502" i="2"/>
  <c r="K503" i="2" l="1"/>
  <c r="J478" i="2"/>
  <c r="L476" i="2"/>
  <c r="M477" i="2"/>
  <c r="J479" i="2" l="1"/>
  <c r="L477" i="2"/>
  <c r="M478" i="2"/>
  <c r="K504" i="2"/>
  <c r="K505" i="2" l="1"/>
  <c r="J480" i="2"/>
  <c r="L478" i="2"/>
  <c r="M479" i="2"/>
  <c r="J481" i="2" l="1"/>
  <c r="L479" i="2"/>
  <c r="M480" i="2"/>
  <c r="K506" i="2"/>
  <c r="K507" i="2" l="1"/>
  <c r="J482" i="2"/>
  <c r="L480" i="2"/>
  <c r="M481" i="2"/>
  <c r="J483" i="2" l="1"/>
  <c r="L481" i="2"/>
  <c r="M482" i="2"/>
  <c r="K508" i="2"/>
  <c r="K509" i="2" l="1"/>
  <c r="J484" i="2"/>
  <c r="L482" i="2"/>
  <c r="M483" i="2"/>
  <c r="K510" i="2" l="1"/>
  <c r="J485" i="2"/>
  <c r="L483" i="2"/>
  <c r="M484" i="2"/>
  <c r="K511" i="2" l="1"/>
  <c r="J486" i="2"/>
  <c r="L484" i="2"/>
  <c r="M485" i="2"/>
  <c r="K512" i="2" l="1"/>
  <c r="J487" i="2"/>
  <c r="L485" i="2"/>
  <c r="M486" i="2"/>
  <c r="J488" i="2" l="1"/>
  <c r="L486" i="2"/>
  <c r="M487" i="2"/>
  <c r="K513" i="2"/>
  <c r="K514" i="2" l="1"/>
  <c r="J489" i="2"/>
  <c r="L487" i="2"/>
  <c r="M488" i="2"/>
  <c r="J490" i="2" l="1"/>
  <c r="L488" i="2"/>
  <c r="M489" i="2"/>
  <c r="K515" i="2"/>
  <c r="K516" i="2" l="1"/>
  <c r="J491" i="2"/>
  <c r="L489" i="2"/>
  <c r="M490" i="2"/>
  <c r="J492" i="2" l="1"/>
  <c r="L490" i="2"/>
  <c r="M491" i="2"/>
  <c r="K517" i="2"/>
  <c r="K518" i="2" l="1"/>
  <c r="J493" i="2"/>
  <c r="L491" i="2"/>
  <c r="M492" i="2"/>
  <c r="J494" i="2" l="1"/>
  <c r="L492" i="2"/>
  <c r="M493" i="2"/>
  <c r="K519" i="2"/>
  <c r="K520" i="2" l="1"/>
  <c r="J495" i="2"/>
  <c r="L493" i="2"/>
  <c r="M494" i="2"/>
  <c r="K521" i="2" l="1"/>
  <c r="J496" i="2"/>
  <c r="L494" i="2"/>
  <c r="M495" i="2"/>
  <c r="K522" i="2" l="1"/>
  <c r="J497" i="2"/>
  <c r="L495" i="2"/>
  <c r="M496" i="2"/>
  <c r="K523" i="2" l="1"/>
  <c r="J498" i="2"/>
  <c r="L496" i="2"/>
  <c r="M497" i="2"/>
  <c r="J499" i="2" l="1"/>
  <c r="L497" i="2"/>
  <c r="M498" i="2"/>
  <c r="K524" i="2"/>
  <c r="K525" i="2" l="1"/>
  <c r="J500" i="2"/>
  <c r="L498" i="2"/>
  <c r="M499" i="2"/>
  <c r="K526" i="2" l="1"/>
  <c r="J501" i="2"/>
  <c r="L499" i="2"/>
  <c r="M500" i="2"/>
  <c r="J502" i="2" l="1"/>
  <c r="L500" i="2"/>
  <c r="M501" i="2"/>
  <c r="K527" i="2"/>
  <c r="K528" i="2" l="1"/>
  <c r="J503" i="2"/>
  <c r="L501" i="2"/>
  <c r="M502" i="2"/>
  <c r="J504" i="2" l="1"/>
  <c r="L502" i="2"/>
  <c r="M503" i="2"/>
  <c r="K529" i="2"/>
  <c r="K530" i="2" l="1"/>
  <c r="J505" i="2"/>
  <c r="L503" i="2"/>
  <c r="M504" i="2"/>
  <c r="K531" i="2" l="1"/>
  <c r="J506" i="2"/>
  <c r="L504" i="2"/>
  <c r="M505" i="2"/>
  <c r="J507" i="2" l="1"/>
  <c r="L505" i="2"/>
  <c r="M506" i="2"/>
  <c r="K532" i="2"/>
  <c r="K533" i="2" l="1"/>
  <c r="J508" i="2"/>
  <c r="L506" i="2"/>
  <c r="M507" i="2"/>
  <c r="J509" i="2" l="1"/>
  <c r="L507" i="2"/>
  <c r="M508" i="2"/>
  <c r="K534" i="2"/>
  <c r="K535" i="2" l="1"/>
  <c r="J510" i="2"/>
  <c r="L508" i="2"/>
  <c r="M509" i="2"/>
  <c r="K536" i="2" l="1"/>
  <c r="J511" i="2"/>
  <c r="L509" i="2"/>
  <c r="M510" i="2"/>
  <c r="J512" i="2" l="1"/>
  <c r="L510" i="2"/>
  <c r="M511" i="2"/>
  <c r="K537" i="2"/>
  <c r="K538" i="2" l="1"/>
  <c r="J513" i="2"/>
  <c r="L511" i="2"/>
  <c r="M512" i="2"/>
  <c r="J514" i="2" l="1"/>
  <c r="L512" i="2"/>
  <c r="M513" i="2"/>
  <c r="K539" i="2"/>
  <c r="K540" i="2" l="1"/>
  <c r="J515" i="2"/>
  <c r="L513" i="2"/>
  <c r="M514" i="2"/>
  <c r="J516" i="2" l="1"/>
  <c r="L514" i="2"/>
  <c r="M515" i="2"/>
  <c r="K541" i="2"/>
  <c r="K542" i="2" l="1"/>
  <c r="J517" i="2"/>
  <c r="L515" i="2"/>
  <c r="M516" i="2"/>
  <c r="J518" i="2" l="1"/>
  <c r="L516" i="2"/>
  <c r="M517" i="2"/>
  <c r="K543" i="2"/>
  <c r="K544" i="2" l="1"/>
  <c r="J519" i="2"/>
  <c r="L517" i="2"/>
  <c r="M518" i="2"/>
  <c r="J520" i="2" l="1"/>
  <c r="L518" i="2"/>
  <c r="M519" i="2"/>
  <c r="K545" i="2"/>
  <c r="K546" i="2" l="1"/>
  <c r="J521" i="2"/>
  <c r="L519" i="2"/>
  <c r="M520" i="2"/>
  <c r="K547" i="2" l="1"/>
  <c r="J522" i="2"/>
  <c r="L520" i="2"/>
  <c r="M521" i="2"/>
  <c r="J523" i="2" l="1"/>
  <c r="L521" i="2"/>
  <c r="M522" i="2"/>
  <c r="K548" i="2"/>
  <c r="K549" i="2" l="1"/>
  <c r="J524" i="2"/>
  <c r="L522" i="2"/>
  <c r="M523" i="2"/>
  <c r="J525" i="2" l="1"/>
  <c r="L523" i="2"/>
  <c r="M524" i="2"/>
  <c r="K550" i="2"/>
  <c r="K551" i="2" l="1"/>
  <c r="J526" i="2"/>
  <c r="L524" i="2"/>
  <c r="M525" i="2"/>
  <c r="K552" i="2" l="1"/>
  <c r="J527" i="2"/>
  <c r="L525" i="2"/>
  <c r="M526" i="2"/>
  <c r="J528" i="2" l="1"/>
  <c r="L526" i="2"/>
  <c r="M527" i="2"/>
  <c r="K553" i="2"/>
  <c r="K554" i="2" l="1"/>
  <c r="J529" i="2"/>
  <c r="L527" i="2"/>
  <c r="M528" i="2"/>
  <c r="J530" i="2" l="1"/>
  <c r="L528" i="2"/>
  <c r="M529" i="2"/>
  <c r="K555" i="2"/>
  <c r="K556" i="2" l="1"/>
  <c r="J531" i="2"/>
  <c r="L529" i="2"/>
  <c r="M530" i="2"/>
  <c r="J532" i="2" l="1"/>
  <c r="L530" i="2"/>
  <c r="M531" i="2"/>
  <c r="K557" i="2"/>
  <c r="K558" i="2" l="1"/>
  <c r="J533" i="2"/>
  <c r="L531" i="2"/>
  <c r="M532" i="2"/>
  <c r="J534" i="2" l="1"/>
  <c r="L532" i="2"/>
  <c r="M533" i="2"/>
  <c r="K559" i="2"/>
  <c r="K560" i="2" l="1"/>
  <c r="J535" i="2"/>
  <c r="L533" i="2"/>
  <c r="M534" i="2"/>
  <c r="J536" i="2" l="1"/>
  <c r="L534" i="2"/>
  <c r="M535" i="2"/>
  <c r="K561" i="2"/>
  <c r="K562" i="2" l="1"/>
  <c r="J537" i="2"/>
  <c r="L535" i="2"/>
  <c r="M536" i="2"/>
  <c r="J538" i="2" l="1"/>
  <c r="L536" i="2"/>
  <c r="M537" i="2"/>
  <c r="K563" i="2"/>
  <c r="K564" i="2" l="1"/>
  <c r="J539" i="2"/>
  <c r="L537" i="2"/>
  <c r="M538" i="2"/>
  <c r="J540" i="2" l="1"/>
  <c r="L538" i="2"/>
  <c r="M539" i="2"/>
  <c r="K565" i="2"/>
  <c r="K566" i="2" l="1"/>
  <c r="J541" i="2"/>
  <c r="L539" i="2"/>
  <c r="M540" i="2"/>
  <c r="J542" i="2" l="1"/>
  <c r="L540" i="2"/>
  <c r="M541" i="2"/>
  <c r="K567" i="2"/>
  <c r="K568" i="2" l="1"/>
  <c r="J543" i="2"/>
  <c r="L541" i="2"/>
  <c r="M542" i="2"/>
  <c r="J544" i="2" l="1"/>
  <c r="L542" i="2"/>
  <c r="M543" i="2"/>
  <c r="K569" i="2"/>
  <c r="K570" i="2" l="1"/>
  <c r="J545" i="2"/>
  <c r="L543" i="2"/>
  <c r="M544" i="2"/>
  <c r="J546" i="2" l="1"/>
  <c r="L544" i="2"/>
  <c r="M545" i="2"/>
  <c r="K571" i="2"/>
  <c r="K572" i="2" l="1"/>
  <c r="J547" i="2"/>
  <c r="L545" i="2"/>
  <c r="M546" i="2"/>
  <c r="J548" i="2" l="1"/>
  <c r="L546" i="2"/>
  <c r="M547" i="2"/>
  <c r="K573" i="2"/>
  <c r="K574" i="2" l="1"/>
  <c r="J549" i="2"/>
  <c r="L547" i="2"/>
  <c r="M548" i="2"/>
  <c r="J550" i="2" l="1"/>
  <c r="L548" i="2"/>
  <c r="M549" i="2"/>
  <c r="K575" i="2"/>
  <c r="K576" i="2" l="1"/>
  <c r="J551" i="2"/>
  <c r="L549" i="2"/>
  <c r="M550" i="2"/>
  <c r="J552" i="2" l="1"/>
  <c r="L550" i="2"/>
  <c r="M551" i="2"/>
  <c r="K577" i="2"/>
  <c r="K578" i="2" l="1"/>
  <c r="J553" i="2"/>
  <c r="L551" i="2"/>
  <c r="M552" i="2"/>
  <c r="J554" i="2" l="1"/>
  <c r="L552" i="2"/>
  <c r="M553" i="2"/>
  <c r="K579" i="2"/>
  <c r="K580" i="2" l="1"/>
  <c r="J555" i="2"/>
  <c r="L553" i="2"/>
  <c r="M554" i="2"/>
  <c r="K581" i="2" l="1"/>
  <c r="J556" i="2"/>
  <c r="L554" i="2"/>
  <c r="M555" i="2"/>
  <c r="J557" i="2" l="1"/>
  <c r="L555" i="2"/>
  <c r="M556" i="2"/>
  <c r="K582" i="2"/>
  <c r="K583" i="2" l="1"/>
  <c r="J558" i="2"/>
  <c r="L556" i="2"/>
  <c r="M557" i="2"/>
  <c r="J559" i="2" l="1"/>
  <c r="L557" i="2"/>
  <c r="M558" i="2"/>
  <c r="K584" i="2"/>
  <c r="K585" i="2" l="1"/>
  <c r="J560" i="2"/>
  <c r="L558" i="2"/>
  <c r="M559" i="2"/>
  <c r="J561" i="2" l="1"/>
  <c r="L559" i="2"/>
  <c r="M560" i="2"/>
  <c r="J562" i="2" l="1"/>
  <c r="L560" i="2"/>
  <c r="M561" i="2"/>
  <c r="J563" i="2" l="1"/>
  <c r="L561" i="2"/>
  <c r="M562" i="2"/>
  <c r="J564" i="2" l="1"/>
  <c r="L562" i="2"/>
  <c r="M563" i="2"/>
  <c r="J565" i="2" l="1"/>
  <c r="L563" i="2"/>
  <c r="M564" i="2"/>
  <c r="J566" i="2" l="1"/>
  <c r="L564" i="2"/>
  <c r="M565" i="2"/>
  <c r="J567" i="2" l="1"/>
  <c r="L565" i="2"/>
  <c r="M566" i="2"/>
  <c r="J568" i="2" l="1"/>
  <c r="L566" i="2"/>
  <c r="M567" i="2"/>
  <c r="J569" i="2" l="1"/>
  <c r="L567" i="2"/>
  <c r="M568" i="2"/>
  <c r="J570" i="2" l="1"/>
  <c r="L568" i="2"/>
  <c r="M569" i="2"/>
  <c r="J571" i="2" l="1"/>
  <c r="L569" i="2"/>
  <c r="M570" i="2"/>
  <c r="J572" i="2" l="1"/>
  <c r="L570" i="2"/>
  <c r="M571" i="2"/>
  <c r="J573" i="2" l="1"/>
  <c r="L571" i="2"/>
  <c r="M572" i="2"/>
  <c r="J574" i="2" l="1"/>
  <c r="L572" i="2"/>
  <c r="M573" i="2"/>
  <c r="J575" i="2" l="1"/>
  <c r="L573" i="2"/>
  <c r="M574" i="2"/>
  <c r="J576" i="2" l="1"/>
  <c r="L574" i="2"/>
  <c r="M575" i="2"/>
  <c r="J577" i="2" l="1"/>
  <c r="L575" i="2"/>
  <c r="M576" i="2"/>
  <c r="J578" i="2" l="1"/>
  <c r="L576" i="2"/>
  <c r="M577" i="2"/>
  <c r="J579" i="2" l="1"/>
  <c r="L577" i="2"/>
  <c r="M578" i="2"/>
  <c r="J580" i="2" l="1"/>
  <c r="L578" i="2"/>
  <c r="M579" i="2"/>
  <c r="J581" i="2" l="1"/>
  <c r="L579" i="2"/>
  <c r="M580" i="2"/>
  <c r="J582" i="2" l="1"/>
  <c r="L580" i="2"/>
  <c r="M581" i="2"/>
  <c r="J583" i="2" l="1"/>
  <c r="L581" i="2"/>
  <c r="M582" i="2"/>
  <c r="J584" i="2" l="1"/>
  <c r="L582" i="2"/>
  <c r="M583" i="2"/>
  <c r="J585" i="2" l="1"/>
  <c r="L583" i="2"/>
  <c r="M584" i="2"/>
  <c r="L584" i="2" l="1"/>
  <c r="M585" i="2"/>
  <c r="L585" i="2" l="1"/>
  <c r="P4" i="2" l="1"/>
  <c r="P3" i="2"/>
  <c r="P2" i="2" l="1"/>
  <c r="P5" i="2" l="1"/>
  <c r="P13" i="2"/>
  <c r="P14" i="2" s="1"/>
  <c r="R15" i="2"/>
</calcChain>
</file>

<file path=xl/sharedStrings.xml><?xml version="1.0" encoding="utf-8"?>
<sst xmlns="http://schemas.openxmlformats.org/spreadsheetml/2006/main" count="65" uniqueCount="64">
  <si>
    <t>G(i)*F(i+1)</t>
  </si>
  <si>
    <t>G(i+1)*F(i)</t>
  </si>
  <si>
    <t>income frac</t>
  </si>
  <si>
    <t>Sum COL H</t>
  </si>
  <si>
    <t>Sum COL I</t>
  </si>
  <si>
    <t>Site Name</t>
  </si>
  <si>
    <t>Instructions</t>
  </si>
  <si>
    <t>Gini Index</t>
  </si>
  <si>
    <t>Line of Equality</t>
  </si>
  <si>
    <t>Lorenz Curve</t>
  </si>
  <si>
    <t>sum income</t>
  </si>
  <si>
    <t>sum pop.</t>
  </si>
  <si>
    <t>pop. frac</t>
  </si>
  <si>
    <t>Individual #</t>
  </si>
  <si>
    <t>f'</t>
  </si>
  <si>
    <t>f''</t>
  </si>
  <si>
    <t>text 2:</t>
  </si>
  <si>
    <t>text 1:</t>
  </si>
  <si>
    <t>text 3:</t>
  </si>
  <si>
    <t>Mean</t>
  </si>
  <si>
    <t>Median</t>
  </si>
  <si>
    <t>Maximum</t>
  </si>
  <si>
    <t>Range</t>
  </si>
  <si>
    <t>Std Deviation</t>
  </si>
  <si>
    <t>Andrés G. Mejia-Ramon</t>
  </si>
  <si>
    <t>Amy E. Thompson</t>
  </si>
  <si>
    <t>John P. Walden</t>
  </si>
  <si>
    <t>Spreedsheet by:</t>
  </si>
  <si>
    <t>Adrian S.Z. Chase</t>
  </si>
  <si>
    <t>Co-authors:</t>
  </si>
  <si>
    <t>Gary M. Feinman</t>
  </si>
  <si>
    <t>Additional Thanks to:</t>
  </si>
  <si>
    <t>Angela C. Huster</t>
  </si>
  <si>
    <t>Alanna Ossa</t>
  </si>
  <si>
    <t>Krista Eschbach</t>
  </si>
  <si>
    <t>f"</t>
  </si>
  <si>
    <t>wide method</t>
  </si>
  <si>
    <t>narrow method</t>
  </si>
  <si>
    <t>Lower Median</t>
  </si>
  <si>
    <t>Upper Median</t>
  </si>
  <si>
    <t>1.) before adding, sort data by "wealth metric" from smallest to largest in original data (or sort only added data by wealth metric here)</t>
  </si>
  <si>
    <t>2.) copy sorted "Income" along with "Site Name" identifier data into Columns A and B in this Excel sheet</t>
  </si>
  <si>
    <t>3.a.) click and drag to select values in columns C through M in row 5 or lower (i.e. C5:M5)</t>
  </si>
  <si>
    <t>4.) fill in the site name below to auto-name the charts, which should have auto-updated after step 3.b.</t>
  </si>
  <si>
    <t>7.) the highest values of f" are the "kinks" in the data, but require additional consideration to interpret</t>
  </si>
  <si>
    <t>8.) the univariate plot of the raw data helps with interpretation of the "kinks"</t>
  </si>
  <si>
    <t>Basic Stats on Dataset</t>
  </si>
  <si>
    <t>Shryock 1976 Method - Gini Index</t>
  </si>
  <si>
    <t>3.b.) drag the selected row down to extend those columns down to the lower-most Wealth Metric column value (this auto-updates the fields with their equations)</t>
  </si>
  <si>
    <t>Gini</t>
  </si>
  <si>
    <t>Co. of Variation</t>
  </si>
  <si>
    <t>Sample Size</t>
  </si>
  <si>
    <t>* (fyi the graphs below will refer to fields in this table even if copied into another Excel sheet or workbook)</t>
  </si>
  <si>
    <t>Box-n-whisker Data (not standard)</t>
  </si>
  <si>
    <r>
      <t>Kyle Shaw-M</t>
    </r>
    <r>
      <rPr>
        <sz val="12"/>
        <color rgb="FF7F7F7F"/>
        <rFont val="Calibri"/>
        <family val="2"/>
      </rPr>
      <t>ü</t>
    </r>
    <r>
      <rPr>
        <sz val="12"/>
        <color rgb="FF7F7F7F"/>
        <rFont val="Calibri"/>
        <family val="2"/>
        <scheme val="minor"/>
      </rPr>
      <t>ller</t>
    </r>
  </si>
  <si>
    <t>5.) fill in inequality type for reference</t>
  </si>
  <si>
    <t>"Corrected" Gini</t>
  </si>
  <si>
    <t>Confidence Interval ("Corrected" Gini)</t>
  </si>
  <si>
    <t>lower Gini</t>
  </si>
  <si>
    <t>higher Gini</t>
  </si>
  <si>
    <t>Micah Smith</t>
  </si>
  <si>
    <t>LE Polity</t>
  </si>
  <si>
    <t>Plazuela area (m^2)</t>
  </si>
  <si>
    <t>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</si>
</sst>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2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theme="4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6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12"/>
      <color rgb="FF7F7F7F"/>
      <name val="Calibri"/>
      <family val="2"/>
    </font>
    <font>
      <sz val="12"/>
      <color rgb="FF7F7F7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2" borderId="1" applyNumberFormat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3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</cellStyleXfs>
  <cellXfs count="22">
    <xf numFmtId="0" fontId="0" fillId="0" borderId="0" xfId="0"/>
    <xf numFmtId="1" fontId="0" fillId="0" borderId="0" xfId="0" applyNumberFormat="1"/>
    <xf numFmtId="0" fontId="10" fillId="2" borderId="2" xfId="12" applyFont="1"/>
    <xf numFmtId="0" fontId="11" fillId="3" borderId="2" xfId="14" applyFont="1"/>
    <xf numFmtId="1" fontId="12" fillId="2" borderId="2" xfId="12" applyNumberFormat="1" applyFont="1"/>
    <xf numFmtId="164" fontId="10" fillId="2" borderId="2" xfId="12" applyNumberFormat="1" applyFont="1"/>
    <xf numFmtId="0" fontId="13" fillId="0" borderId="0" xfId="15" applyFont="1"/>
    <xf numFmtId="0" fontId="13" fillId="0" borderId="0" xfId="15" applyFont="1" applyFill="1" applyBorder="1"/>
    <xf numFmtId="0" fontId="15" fillId="0" borderId="5" xfId="17" applyFont="1"/>
    <xf numFmtId="0" fontId="16" fillId="0" borderId="3" xfId="13" applyFont="1"/>
    <xf numFmtId="2" fontId="14" fillId="2" borderId="1" xfId="11" applyNumberFormat="1" applyFont="1"/>
    <xf numFmtId="0" fontId="17" fillId="0" borderId="0" xfId="0" applyFont="1"/>
    <xf numFmtId="1" fontId="17" fillId="0" borderId="0" xfId="0" applyNumberFormat="1" applyFont="1"/>
    <xf numFmtId="0" fontId="6" fillId="3" borderId="2" xfId="14"/>
    <xf numFmtId="0" fontId="3" fillId="2" borderId="1" xfId="11"/>
    <xf numFmtId="0" fontId="18" fillId="0" borderId="4" xfId="16" applyFont="1"/>
    <xf numFmtId="0" fontId="14" fillId="2" borderId="1" xfId="11" applyNumberFormat="1" applyFont="1"/>
    <xf numFmtId="0" fontId="20" fillId="0" borderId="0" xfId="15" applyFont="1"/>
    <xf numFmtId="165" fontId="14" fillId="2" borderId="1" xfId="11" applyNumberFormat="1" applyFont="1"/>
    <xf numFmtId="1" fontId="17" fillId="0" borderId="0" xfId="0" applyNumberFormat="1" applyFont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</cellXfs>
  <cellStyles count="18">
    <cellStyle name="Calculation" xfId="12" builtinId="22"/>
    <cellStyle name="Explanatory Text" xfId="15" builtinId="53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eading 1" xfId="13" builtinId="16"/>
    <cellStyle name="Heading 2" xfId="16" builtinId="17"/>
    <cellStyle name="Heading 3" xfId="17" builtinId="18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Input" xfId="14" builtinId="20"/>
    <cellStyle name="Normal" xfId="0" builtinId="0"/>
    <cellStyle name="Output" xfId="11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Volume'!$R$10</c:f>
          <c:strCache>
            <c:ptCount val="1"/>
            <c:pt idx="0">
              <c:v>LE Polity Lorenz Curve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Volume'!$K$1</c:f>
              <c:strCache>
                <c:ptCount val="1"/>
                <c:pt idx="0">
                  <c:v>Lorenz Curve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5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1.718213058419244E-3</c:v>
                </c:pt>
                <c:pt idx="2">
                  <c:v>3.4364261168384879E-3</c:v>
                </c:pt>
                <c:pt idx="3">
                  <c:v>5.1546391752577319E-3</c:v>
                </c:pt>
                <c:pt idx="4">
                  <c:v>6.8728522336769758E-3</c:v>
                </c:pt>
                <c:pt idx="5">
                  <c:v>8.5910652920962206E-3</c:v>
                </c:pt>
                <c:pt idx="6">
                  <c:v>1.0309278350515465E-2</c:v>
                </c:pt>
                <c:pt idx="7">
                  <c:v>1.202749140893471E-2</c:v>
                </c:pt>
                <c:pt idx="8">
                  <c:v>1.3745704467353955E-2</c:v>
                </c:pt>
                <c:pt idx="9">
                  <c:v>1.54639175257732E-2</c:v>
                </c:pt>
                <c:pt idx="10">
                  <c:v>1.7182130584192445E-2</c:v>
                </c:pt>
                <c:pt idx="11">
                  <c:v>1.890034364261169E-2</c:v>
                </c:pt>
                <c:pt idx="12">
                  <c:v>2.0618556701030934E-2</c:v>
                </c:pt>
                <c:pt idx="13">
                  <c:v>2.2336769759450179E-2</c:v>
                </c:pt>
                <c:pt idx="14">
                  <c:v>2.4054982817869424E-2</c:v>
                </c:pt>
                <c:pt idx="15">
                  <c:v>2.5773195876288669E-2</c:v>
                </c:pt>
                <c:pt idx="16">
                  <c:v>2.7491408934707914E-2</c:v>
                </c:pt>
                <c:pt idx="17">
                  <c:v>2.9209621993127158E-2</c:v>
                </c:pt>
                <c:pt idx="18">
                  <c:v>3.0927835051546403E-2</c:v>
                </c:pt>
                <c:pt idx="19">
                  <c:v>3.2646048109965645E-2</c:v>
                </c:pt>
                <c:pt idx="20">
                  <c:v>3.4364261168384889E-2</c:v>
                </c:pt>
                <c:pt idx="21">
                  <c:v>3.6082474226804134E-2</c:v>
                </c:pt>
                <c:pt idx="22">
                  <c:v>3.7800687285223379E-2</c:v>
                </c:pt>
                <c:pt idx="23">
                  <c:v>3.9518900343642624E-2</c:v>
                </c:pt>
                <c:pt idx="24">
                  <c:v>4.1237113402061869E-2</c:v>
                </c:pt>
                <c:pt idx="25">
                  <c:v>4.2955326460481114E-2</c:v>
                </c:pt>
                <c:pt idx="26">
                  <c:v>4.4673539518900358E-2</c:v>
                </c:pt>
                <c:pt idx="27">
                  <c:v>4.6391752577319603E-2</c:v>
                </c:pt>
                <c:pt idx="28">
                  <c:v>4.8109965635738848E-2</c:v>
                </c:pt>
                <c:pt idx="29">
                  <c:v>4.9828178694158093E-2</c:v>
                </c:pt>
                <c:pt idx="30">
                  <c:v>5.1546391752577338E-2</c:v>
                </c:pt>
                <c:pt idx="31">
                  <c:v>5.3264604810996583E-2</c:v>
                </c:pt>
                <c:pt idx="32">
                  <c:v>5.4982817869415827E-2</c:v>
                </c:pt>
                <c:pt idx="33">
                  <c:v>5.6701030927835072E-2</c:v>
                </c:pt>
                <c:pt idx="34">
                  <c:v>5.8419243986254317E-2</c:v>
                </c:pt>
                <c:pt idx="35">
                  <c:v>6.0137457044673562E-2</c:v>
                </c:pt>
                <c:pt idx="36">
                  <c:v>6.1855670103092807E-2</c:v>
                </c:pt>
                <c:pt idx="37">
                  <c:v>6.3573883161512051E-2</c:v>
                </c:pt>
                <c:pt idx="38">
                  <c:v>6.5292096219931289E-2</c:v>
                </c:pt>
                <c:pt idx="39">
                  <c:v>6.7010309278350527E-2</c:v>
                </c:pt>
                <c:pt idx="40">
                  <c:v>6.8728522336769765E-2</c:v>
                </c:pt>
                <c:pt idx="41">
                  <c:v>7.0446735395189003E-2</c:v>
                </c:pt>
                <c:pt idx="42">
                  <c:v>7.2164948453608241E-2</c:v>
                </c:pt>
                <c:pt idx="43">
                  <c:v>7.3883161512027479E-2</c:v>
                </c:pt>
                <c:pt idx="44">
                  <c:v>7.5601374570446717E-2</c:v>
                </c:pt>
                <c:pt idx="45">
                  <c:v>7.7319587628865954E-2</c:v>
                </c:pt>
                <c:pt idx="46">
                  <c:v>7.9037800687285192E-2</c:v>
                </c:pt>
                <c:pt idx="47">
                  <c:v>8.075601374570443E-2</c:v>
                </c:pt>
                <c:pt idx="48">
                  <c:v>8.2474226804123668E-2</c:v>
                </c:pt>
                <c:pt idx="49">
                  <c:v>8.4192439862542906E-2</c:v>
                </c:pt>
                <c:pt idx="50">
                  <c:v>8.5910652920962144E-2</c:v>
                </c:pt>
                <c:pt idx="51">
                  <c:v>8.7628865979381382E-2</c:v>
                </c:pt>
                <c:pt idx="52">
                  <c:v>8.934707903780062E-2</c:v>
                </c:pt>
                <c:pt idx="53">
                  <c:v>9.1065292096219858E-2</c:v>
                </c:pt>
                <c:pt idx="54">
                  <c:v>9.2783505154639095E-2</c:v>
                </c:pt>
                <c:pt idx="55">
                  <c:v>9.4501718213058333E-2</c:v>
                </c:pt>
                <c:pt idx="56">
                  <c:v>9.6219931271477571E-2</c:v>
                </c:pt>
                <c:pt idx="57">
                  <c:v>9.7938144329896809E-2</c:v>
                </c:pt>
                <c:pt idx="58">
                  <c:v>9.9656357388316047E-2</c:v>
                </c:pt>
                <c:pt idx="59">
                  <c:v>0.10137457044673528</c:v>
                </c:pt>
                <c:pt idx="60">
                  <c:v>0.10309278350515452</c:v>
                </c:pt>
                <c:pt idx="61">
                  <c:v>0.10481099656357376</c:v>
                </c:pt>
                <c:pt idx="62">
                  <c:v>0.106529209621993</c:v>
                </c:pt>
                <c:pt idx="63">
                  <c:v>0.10824742268041224</c:v>
                </c:pt>
                <c:pt idx="64">
                  <c:v>0.10996563573883147</c:v>
                </c:pt>
                <c:pt idx="65">
                  <c:v>0.11168384879725071</c:v>
                </c:pt>
                <c:pt idx="66">
                  <c:v>0.11340206185566995</c:v>
                </c:pt>
                <c:pt idx="67">
                  <c:v>0.11512027491408919</c:v>
                </c:pt>
                <c:pt idx="68">
                  <c:v>0.11683848797250843</c:v>
                </c:pt>
                <c:pt idx="69">
                  <c:v>0.11855670103092766</c:v>
                </c:pt>
                <c:pt idx="70">
                  <c:v>0.1202749140893469</c:v>
                </c:pt>
                <c:pt idx="71">
                  <c:v>0.12199312714776614</c:v>
                </c:pt>
                <c:pt idx="72">
                  <c:v>0.12371134020618538</c:v>
                </c:pt>
                <c:pt idx="73">
                  <c:v>0.12542955326460462</c:v>
                </c:pt>
                <c:pt idx="74">
                  <c:v>0.12714776632302385</c:v>
                </c:pt>
                <c:pt idx="75">
                  <c:v>0.12886597938144309</c:v>
                </c:pt>
                <c:pt idx="76">
                  <c:v>0.13058419243986233</c:v>
                </c:pt>
                <c:pt idx="77">
                  <c:v>0.13230240549828157</c:v>
                </c:pt>
                <c:pt idx="78">
                  <c:v>0.1340206185567008</c:v>
                </c:pt>
                <c:pt idx="79">
                  <c:v>0.13573883161512004</c:v>
                </c:pt>
                <c:pt idx="80">
                  <c:v>0.13745704467353928</c:v>
                </c:pt>
                <c:pt idx="81">
                  <c:v>0.13917525773195852</c:v>
                </c:pt>
                <c:pt idx="82">
                  <c:v>0.14089347079037776</c:v>
                </c:pt>
                <c:pt idx="83">
                  <c:v>0.14261168384879699</c:v>
                </c:pt>
                <c:pt idx="84">
                  <c:v>0.14432989690721623</c:v>
                </c:pt>
                <c:pt idx="85">
                  <c:v>0.14604810996563547</c:v>
                </c:pt>
                <c:pt idx="86">
                  <c:v>0.14776632302405471</c:v>
                </c:pt>
                <c:pt idx="87">
                  <c:v>0.14948453608247395</c:v>
                </c:pt>
                <c:pt idx="88">
                  <c:v>0.15120274914089318</c:v>
                </c:pt>
                <c:pt idx="89">
                  <c:v>0.15292096219931242</c:v>
                </c:pt>
                <c:pt idx="90">
                  <c:v>0.15463917525773166</c:v>
                </c:pt>
                <c:pt idx="91">
                  <c:v>0.1563573883161509</c:v>
                </c:pt>
                <c:pt idx="92">
                  <c:v>0.15807560137457013</c:v>
                </c:pt>
                <c:pt idx="93">
                  <c:v>0.15979381443298937</c:v>
                </c:pt>
                <c:pt idx="94">
                  <c:v>0.16151202749140861</c:v>
                </c:pt>
                <c:pt idx="95">
                  <c:v>0.16323024054982785</c:v>
                </c:pt>
                <c:pt idx="96">
                  <c:v>0.16494845360824709</c:v>
                </c:pt>
                <c:pt idx="97">
                  <c:v>0.16666666666666632</c:v>
                </c:pt>
                <c:pt idx="98">
                  <c:v>0.16838487972508556</c:v>
                </c:pt>
                <c:pt idx="99">
                  <c:v>0.1701030927835048</c:v>
                </c:pt>
                <c:pt idx="100">
                  <c:v>0.17182130584192404</c:v>
                </c:pt>
                <c:pt idx="101">
                  <c:v>0.17353951890034328</c:v>
                </c:pt>
                <c:pt idx="102">
                  <c:v>0.17525773195876251</c:v>
                </c:pt>
                <c:pt idx="103">
                  <c:v>0.17697594501718175</c:v>
                </c:pt>
                <c:pt idx="104">
                  <c:v>0.17869415807560099</c:v>
                </c:pt>
                <c:pt idx="105">
                  <c:v>0.18041237113402023</c:v>
                </c:pt>
                <c:pt idx="106">
                  <c:v>0.18213058419243947</c:v>
                </c:pt>
                <c:pt idx="107">
                  <c:v>0.1838487972508587</c:v>
                </c:pt>
                <c:pt idx="108">
                  <c:v>0.18556701030927794</c:v>
                </c:pt>
                <c:pt idx="109">
                  <c:v>0.18728522336769718</c:v>
                </c:pt>
                <c:pt idx="110">
                  <c:v>0.18900343642611642</c:v>
                </c:pt>
                <c:pt idx="111">
                  <c:v>0.19072164948453565</c:v>
                </c:pt>
                <c:pt idx="112">
                  <c:v>0.19243986254295489</c:v>
                </c:pt>
                <c:pt idx="113">
                  <c:v>0.19415807560137413</c:v>
                </c:pt>
                <c:pt idx="114">
                  <c:v>0.19587628865979337</c:v>
                </c:pt>
                <c:pt idx="115">
                  <c:v>0.19759450171821261</c:v>
                </c:pt>
                <c:pt idx="116">
                  <c:v>0.19931271477663184</c:v>
                </c:pt>
                <c:pt idx="117">
                  <c:v>0.20103092783505108</c:v>
                </c:pt>
                <c:pt idx="118">
                  <c:v>0.20274914089347032</c:v>
                </c:pt>
                <c:pt idx="119">
                  <c:v>0.20446735395188956</c:v>
                </c:pt>
                <c:pt idx="120">
                  <c:v>0.2061855670103088</c:v>
                </c:pt>
                <c:pt idx="121">
                  <c:v>0.20790378006872803</c:v>
                </c:pt>
                <c:pt idx="122">
                  <c:v>0.20962199312714727</c:v>
                </c:pt>
                <c:pt idx="123">
                  <c:v>0.21134020618556651</c:v>
                </c:pt>
                <c:pt idx="124">
                  <c:v>0.21305841924398575</c:v>
                </c:pt>
                <c:pt idx="125">
                  <c:v>0.21477663230240499</c:v>
                </c:pt>
                <c:pt idx="126">
                  <c:v>0.21649484536082422</c:v>
                </c:pt>
                <c:pt idx="127">
                  <c:v>0.21821305841924346</c:v>
                </c:pt>
                <c:pt idx="128">
                  <c:v>0.2199312714776627</c:v>
                </c:pt>
                <c:pt idx="129">
                  <c:v>0.22164948453608194</c:v>
                </c:pt>
                <c:pt idx="130">
                  <c:v>0.22336769759450117</c:v>
                </c:pt>
                <c:pt idx="131">
                  <c:v>0.22508591065292041</c:v>
                </c:pt>
                <c:pt idx="132">
                  <c:v>0.22680412371133965</c:v>
                </c:pt>
                <c:pt idx="133">
                  <c:v>0.22852233676975889</c:v>
                </c:pt>
                <c:pt idx="134">
                  <c:v>0.23024054982817813</c:v>
                </c:pt>
                <c:pt idx="135">
                  <c:v>0.23195876288659736</c:v>
                </c:pt>
                <c:pt idx="136">
                  <c:v>0.2336769759450166</c:v>
                </c:pt>
                <c:pt idx="137">
                  <c:v>0.23539518900343584</c:v>
                </c:pt>
                <c:pt idx="138">
                  <c:v>0.23711340206185508</c:v>
                </c:pt>
                <c:pt idx="139">
                  <c:v>0.23883161512027432</c:v>
                </c:pt>
                <c:pt idx="140">
                  <c:v>0.24054982817869355</c:v>
                </c:pt>
                <c:pt idx="141">
                  <c:v>0.24226804123711279</c:v>
                </c:pt>
                <c:pt idx="142">
                  <c:v>0.24398625429553203</c:v>
                </c:pt>
                <c:pt idx="143">
                  <c:v>0.24570446735395127</c:v>
                </c:pt>
                <c:pt idx="144">
                  <c:v>0.2474226804123705</c:v>
                </c:pt>
                <c:pt idx="145">
                  <c:v>0.24914089347078974</c:v>
                </c:pt>
                <c:pt idx="146">
                  <c:v>0.25085910652920901</c:v>
                </c:pt>
                <c:pt idx="147">
                  <c:v>0.25257731958762825</c:v>
                </c:pt>
                <c:pt idx="148">
                  <c:v>0.25429553264604748</c:v>
                </c:pt>
                <c:pt idx="149">
                  <c:v>0.25601374570446672</c:v>
                </c:pt>
                <c:pt idx="150">
                  <c:v>0.25773195876288596</c:v>
                </c:pt>
                <c:pt idx="151">
                  <c:v>0.2594501718213052</c:v>
                </c:pt>
                <c:pt idx="152">
                  <c:v>0.26116838487972444</c:v>
                </c:pt>
                <c:pt idx="153">
                  <c:v>0.26288659793814367</c:v>
                </c:pt>
                <c:pt idx="154">
                  <c:v>0.26460481099656291</c:v>
                </c:pt>
                <c:pt idx="155">
                  <c:v>0.26632302405498215</c:v>
                </c:pt>
                <c:pt idx="156">
                  <c:v>0.26804123711340139</c:v>
                </c:pt>
                <c:pt idx="157">
                  <c:v>0.26975945017182063</c:v>
                </c:pt>
                <c:pt idx="158">
                  <c:v>0.27147766323023986</c:v>
                </c:pt>
                <c:pt idx="159">
                  <c:v>0.2731958762886591</c:v>
                </c:pt>
                <c:pt idx="160">
                  <c:v>0.27491408934707834</c:v>
                </c:pt>
                <c:pt idx="161">
                  <c:v>0.27663230240549758</c:v>
                </c:pt>
                <c:pt idx="162">
                  <c:v>0.27835051546391681</c:v>
                </c:pt>
                <c:pt idx="163">
                  <c:v>0.28006872852233605</c:v>
                </c:pt>
                <c:pt idx="164">
                  <c:v>0.28178694158075529</c:v>
                </c:pt>
                <c:pt idx="165">
                  <c:v>0.28350515463917453</c:v>
                </c:pt>
                <c:pt idx="166">
                  <c:v>0.28522336769759377</c:v>
                </c:pt>
                <c:pt idx="167">
                  <c:v>0.286941580756013</c:v>
                </c:pt>
                <c:pt idx="168">
                  <c:v>0.28865979381443224</c:v>
                </c:pt>
                <c:pt idx="169">
                  <c:v>0.29037800687285148</c:v>
                </c:pt>
                <c:pt idx="170">
                  <c:v>0.29209621993127072</c:v>
                </c:pt>
                <c:pt idx="171">
                  <c:v>0.29381443298968996</c:v>
                </c:pt>
                <c:pt idx="172">
                  <c:v>0.29553264604810919</c:v>
                </c:pt>
                <c:pt idx="173">
                  <c:v>0.29725085910652843</c:v>
                </c:pt>
                <c:pt idx="174">
                  <c:v>0.29896907216494767</c:v>
                </c:pt>
                <c:pt idx="175">
                  <c:v>0.30068728522336691</c:v>
                </c:pt>
                <c:pt idx="176">
                  <c:v>0.30240549828178614</c:v>
                </c:pt>
                <c:pt idx="177">
                  <c:v>0.30412371134020538</c:v>
                </c:pt>
                <c:pt idx="178">
                  <c:v>0.30584192439862462</c:v>
                </c:pt>
                <c:pt idx="179">
                  <c:v>0.30756013745704386</c:v>
                </c:pt>
                <c:pt idx="180">
                  <c:v>0.3092783505154631</c:v>
                </c:pt>
                <c:pt idx="181">
                  <c:v>0.31099656357388233</c:v>
                </c:pt>
                <c:pt idx="182">
                  <c:v>0.31271477663230157</c:v>
                </c:pt>
                <c:pt idx="183">
                  <c:v>0.31443298969072081</c:v>
                </c:pt>
                <c:pt idx="184">
                  <c:v>0.31615120274914005</c:v>
                </c:pt>
                <c:pt idx="185">
                  <c:v>0.31786941580755929</c:v>
                </c:pt>
                <c:pt idx="186">
                  <c:v>0.31958762886597852</c:v>
                </c:pt>
                <c:pt idx="187">
                  <c:v>0.32130584192439776</c:v>
                </c:pt>
                <c:pt idx="188">
                  <c:v>0.323024054982817</c:v>
                </c:pt>
                <c:pt idx="189">
                  <c:v>0.32474226804123624</c:v>
                </c:pt>
                <c:pt idx="190">
                  <c:v>0.32646048109965548</c:v>
                </c:pt>
                <c:pt idx="191">
                  <c:v>0.32817869415807471</c:v>
                </c:pt>
                <c:pt idx="192">
                  <c:v>0.32989690721649395</c:v>
                </c:pt>
                <c:pt idx="193">
                  <c:v>0.33161512027491319</c:v>
                </c:pt>
                <c:pt idx="194">
                  <c:v>0.33333333333333243</c:v>
                </c:pt>
                <c:pt idx="195">
                  <c:v>0.33505154639175166</c:v>
                </c:pt>
                <c:pt idx="196">
                  <c:v>0.3367697594501709</c:v>
                </c:pt>
                <c:pt idx="197">
                  <c:v>0.33848797250859014</c:v>
                </c:pt>
                <c:pt idx="198">
                  <c:v>0.34020618556700938</c:v>
                </c:pt>
                <c:pt idx="199">
                  <c:v>0.34192439862542862</c:v>
                </c:pt>
                <c:pt idx="200">
                  <c:v>0.34364261168384785</c:v>
                </c:pt>
                <c:pt idx="201">
                  <c:v>0.34536082474226709</c:v>
                </c:pt>
                <c:pt idx="202">
                  <c:v>0.34707903780068633</c:v>
                </c:pt>
                <c:pt idx="203">
                  <c:v>0.34879725085910557</c:v>
                </c:pt>
                <c:pt idx="204">
                  <c:v>0.35051546391752481</c:v>
                </c:pt>
                <c:pt idx="205">
                  <c:v>0.35223367697594404</c:v>
                </c:pt>
                <c:pt idx="206">
                  <c:v>0.35395189003436328</c:v>
                </c:pt>
                <c:pt idx="207">
                  <c:v>0.35567010309278252</c:v>
                </c:pt>
                <c:pt idx="208">
                  <c:v>0.35738831615120176</c:v>
                </c:pt>
                <c:pt idx="209">
                  <c:v>0.35910652920962099</c:v>
                </c:pt>
                <c:pt idx="210">
                  <c:v>0.36082474226804023</c:v>
                </c:pt>
                <c:pt idx="211">
                  <c:v>0.36254295532645947</c:v>
                </c:pt>
                <c:pt idx="212">
                  <c:v>0.36426116838487871</c:v>
                </c:pt>
                <c:pt idx="213">
                  <c:v>0.36597938144329795</c:v>
                </c:pt>
                <c:pt idx="214">
                  <c:v>0.36769759450171718</c:v>
                </c:pt>
                <c:pt idx="215">
                  <c:v>0.36941580756013642</c:v>
                </c:pt>
                <c:pt idx="216">
                  <c:v>0.37113402061855566</c:v>
                </c:pt>
                <c:pt idx="217">
                  <c:v>0.3728522336769749</c:v>
                </c:pt>
                <c:pt idx="218">
                  <c:v>0.37457044673539414</c:v>
                </c:pt>
                <c:pt idx="219">
                  <c:v>0.37628865979381337</c:v>
                </c:pt>
                <c:pt idx="220">
                  <c:v>0.37800687285223261</c:v>
                </c:pt>
                <c:pt idx="221">
                  <c:v>0.37972508591065185</c:v>
                </c:pt>
                <c:pt idx="222">
                  <c:v>0.38144329896907109</c:v>
                </c:pt>
                <c:pt idx="223">
                  <c:v>0.38316151202749033</c:v>
                </c:pt>
                <c:pt idx="224">
                  <c:v>0.38487972508590956</c:v>
                </c:pt>
                <c:pt idx="225">
                  <c:v>0.3865979381443288</c:v>
                </c:pt>
                <c:pt idx="226">
                  <c:v>0.38831615120274804</c:v>
                </c:pt>
                <c:pt idx="227">
                  <c:v>0.39003436426116728</c:v>
                </c:pt>
                <c:pt idx="228">
                  <c:v>0.39175257731958651</c:v>
                </c:pt>
                <c:pt idx="229">
                  <c:v>0.39347079037800575</c:v>
                </c:pt>
                <c:pt idx="230">
                  <c:v>0.39518900343642499</c:v>
                </c:pt>
                <c:pt idx="231">
                  <c:v>0.39690721649484423</c:v>
                </c:pt>
                <c:pt idx="232">
                  <c:v>0.39862542955326347</c:v>
                </c:pt>
                <c:pt idx="233">
                  <c:v>0.4003436426116827</c:v>
                </c:pt>
                <c:pt idx="234">
                  <c:v>0.40206185567010194</c:v>
                </c:pt>
                <c:pt idx="235">
                  <c:v>0.40378006872852118</c:v>
                </c:pt>
                <c:pt idx="236">
                  <c:v>0.40549828178694042</c:v>
                </c:pt>
                <c:pt idx="237">
                  <c:v>0.40721649484535966</c:v>
                </c:pt>
                <c:pt idx="238">
                  <c:v>0.40893470790377889</c:v>
                </c:pt>
                <c:pt idx="239">
                  <c:v>0.41065292096219813</c:v>
                </c:pt>
                <c:pt idx="240">
                  <c:v>0.41237113402061737</c:v>
                </c:pt>
                <c:pt idx="241">
                  <c:v>0.41408934707903661</c:v>
                </c:pt>
                <c:pt idx="242">
                  <c:v>0.41580756013745584</c:v>
                </c:pt>
                <c:pt idx="243">
                  <c:v>0.41752577319587508</c:v>
                </c:pt>
                <c:pt idx="244">
                  <c:v>0.41924398625429432</c:v>
                </c:pt>
                <c:pt idx="245">
                  <c:v>0.42096219931271356</c:v>
                </c:pt>
                <c:pt idx="246">
                  <c:v>0.4226804123711328</c:v>
                </c:pt>
                <c:pt idx="247">
                  <c:v>0.42439862542955203</c:v>
                </c:pt>
                <c:pt idx="248">
                  <c:v>0.42611683848797127</c:v>
                </c:pt>
                <c:pt idx="249">
                  <c:v>0.42783505154639051</c:v>
                </c:pt>
                <c:pt idx="250">
                  <c:v>0.42955326460480975</c:v>
                </c:pt>
                <c:pt idx="251">
                  <c:v>0.43127147766322899</c:v>
                </c:pt>
                <c:pt idx="252">
                  <c:v>0.43298969072164822</c:v>
                </c:pt>
                <c:pt idx="253">
                  <c:v>0.43470790378006746</c:v>
                </c:pt>
                <c:pt idx="254">
                  <c:v>0.4364261168384867</c:v>
                </c:pt>
                <c:pt idx="255">
                  <c:v>0.43814432989690594</c:v>
                </c:pt>
                <c:pt idx="256">
                  <c:v>0.43986254295532518</c:v>
                </c:pt>
                <c:pt idx="257">
                  <c:v>0.44158075601374441</c:v>
                </c:pt>
                <c:pt idx="258">
                  <c:v>0.44329896907216365</c:v>
                </c:pt>
                <c:pt idx="259">
                  <c:v>0.44501718213058289</c:v>
                </c:pt>
                <c:pt idx="260">
                  <c:v>0.44673539518900213</c:v>
                </c:pt>
                <c:pt idx="261">
                  <c:v>0.44845360824742136</c:v>
                </c:pt>
                <c:pt idx="262">
                  <c:v>0.4501718213058406</c:v>
                </c:pt>
                <c:pt idx="263">
                  <c:v>0.45189003436425984</c:v>
                </c:pt>
                <c:pt idx="264">
                  <c:v>0.45360824742267908</c:v>
                </c:pt>
                <c:pt idx="265">
                  <c:v>0.45532646048109832</c:v>
                </c:pt>
                <c:pt idx="266">
                  <c:v>0.45704467353951755</c:v>
                </c:pt>
                <c:pt idx="267">
                  <c:v>0.45876288659793679</c:v>
                </c:pt>
                <c:pt idx="268">
                  <c:v>0.46048109965635603</c:v>
                </c:pt>
                <c:pt idx="269">
                  <c:v>0.46219931271477527</c:v>
                </c:pt>
                <c:pt idx="270">
                  <c:v>0.46391752577319451</c:v>
                </c:pt>
                <c:pt idx="271">
                  <c:v>0.46563573883161374</c:v>
                </c:pt>
                <c:pt idx="272">
                  <c:v>0.46735395189003298</c:v>
                </c:pt>
                <c:pt idx="273">
                  <c:v>0.46907216494845222</c:v>
                </c:pt>
                <c:pt idx="274">
                  <c:v>0.47079037800687146</c:v>
                </c:pt>
                <c:pt idx="275">
                  <c:v>0.4725085910652907</c:v>
                </c:pt>
                <c:pt idx="276">
                  <c:v>0.47422680412370993</c:v>
                </c:pt>
                <c:pt idx="277">
                  <c:v>0.47594501718212917</c:v>
                </c:pt>
                <c:pt idx="278">
                  <c:v>0.47766323024054841</c:v>
                </c:pt>
                <c:pt idx="279">
                  <c:v>0.47938144329896765</c:v>
                </c:pt>
                <c:pt idx="280">
                  <c:v>0.48109965635738688</c:v>
                </c:pt>
                <c:pt idx="281">
                  <c:v>0.48281786941580612</c:v>
                </c:pt>
                <c:pt idx="282">
                  <c:v>0.48453608247422536</c:v>
                </c:pt>
                <c:pt idx="283">
                  <c:v>0.4862542955326446</c:v>
                </c:pt>
                <c:pt idx="284">
                  <c:v>0.48797250859106384</c:v>
                </c:pt>
                <c:pt idx="285">
                  <c:v>0.48969072164948307</c:v>
                </c:pt>
                <c:pt idx="286">
                  <c:v>0.49140893470790231</c:v>
                </c:pt>
                <c:pt idx="287">
                  <c:v>0.49312714776632155</c:v>
                </c:pt>
                <c:pt idx="288">
                  <c:v>0.49484536082474079</c:v>
                </c:pt>
                <c:pt idx="289">
                  <c:v>0.49656357388316003</c:v>
                </c:pt>
                <c:pt idx="290">
                  <c:v>0.49828178694157926</c:v>
                </c:pt>
                <c:pt idx="291">
                  <c:v>0.4999999999999985</c:v>
                </c:pt>
                <c:pt idx="292">
                  <c:v>0.50171821305841779</c:v>
                </c:pt>
                <c:pt idx="293">
                  <c:v>0.50343642611683703</c:v>
                </c:pt>
                <c:pt idx="294">
                  <c:v>0.50515463917525627</c:v>
                </c:pt>
                <c:pt idx="295">
                  <c:v>0.50687285223367551</c:v>
                </c:pt>
                <c:pt idx="296">
                  <c:v>0.50859106529209475</c:v>
                </c:pt>
                <c:pt idx="297">
                  <c:v>0.51030927835051398</c:v>
                </c:pt>
                <c:pt idx="298">
                  <c:v>0.51202749140893322</c:v>
                </c:pt>
                <c:pt idx="299">
                  <c:v>0.51374570446735246</c:v>
                </c:pt>
                <c:pt idx="300">
                  <c:v>0.5154639175257717</c:v>
                </c:pt>
                <c:pt idx="301">
                  <c:v>0.51718213058419094</c:v>
                </c:pt>
                <c:pt idx="302">
                  <c:v>0.51890034364261017</c:v>
                </c:pt>
                <c:pt idx="303">
                  <c:v>0.52061855670102941</c:v>
                </c:pt>
                <c:pt idx="304">
                  <c:v>0.52233676975944865</c:v>
                </c:pt>
                <c:pt idx="305">
                  <c:v>0.52405498281786789</c:v>
                </c:pt>
                <c:pt idx="306">
                  <c:v>0.52577319587628712</c:v>
                </c:pt>
                <c:pt idx="307">
                  <c:v>0.52749140893470636</c:v>
                </c:pt>
                <c:pt idx="308">
                  <c:v>0.5292096219931256</c:v>
                </c:pt>
                <c:pt idx="309">
                  <c:v>0.53092783505154484</c:v>
                </c:pt>
                <c:pt idx="310">
                  <c:v>0.53264604810996408</c:v>
                </c:pt>
                <c:pt idx="311">
                  <c:v>0.53436426116838331</c:v>
                </c:pt>
                <c:pt idx="312">
                  <c:v>0.53608247422680255</c:v>
                </c:pt>
                <c:pt idx="313">
                  <c:v>0.53780068728522179</c:v>
                </c:pt>
                <c:pt idx="314">
                  <c:v>0.53951890034364103</c:v>
                </c:pt>
                <c:pt idx="315">
                  <c:v>0.54123711340206027</c:v>
                </c:pt>
                <c:pt idx="316">
                  <c:v>0.5429553264604795</c:v>
                </c:pt>
                <c:pt idx="317">
                  <c:v>0.54467353951889874</c:v>
                </c:pt>
                <c:pt idx="318">
                  <c:v>0.54639175257731798</c:v>
                </c:pt>
                <c:pt idx="319">
                  <c:v>0.54810996563573722</c:v>
                </c:pt>
                <c:pt idx="320">
                  <c:v>0.54982817869415646</c:v>
                </c:pt>
                <c:pt idx="321">
                  <c:v>0.55154639175257569</c:v>
                </c:pt>
                <c:pt idx="322">
                  <c:v>0.55326460481099493</c:v>
                </c:pt>
                <c:pt idx="323">
                  <c:v>0.55498281786941417</c:v>
                </c:pt>
                <c:pt idx="324">
                  <c:v>0.55670103092783341</c:v>
                </c:pt>
                <c:pt idx="325">
                  <c:v>0.55841924398625264</c:v>
                </c:pt>
                <c:pt idx="326">
                  <c:v>0.56013745704467188</c:v>
                </c:pt>
                <c:pt idx="327">
                  <c:v>0.56185567010309112</c:v>
                </c:pt>
                <c:pt idx="328">
                  <c:v>0.56357388316151036</c:v>
                </c:pt>
                <c:pt idx="329">
                  <c:v>0.5652920962199296</c:v>
                </c:pt>
                <c:pt idx="330">
                  <c:v>0.56701030927834883</c:v>
                </c:pt>
                <c:pt idx="331">
                  <c:v>0.56872852233676807</c:v>
                </c:pt>
                <c:pt idx="332">
                  <c:v>0.57044673539518731</c:v>
                </c:pt>
                <c:pt idx="333">
                  <c:v>0.57216494845360655</c:v>
                </c:pt>
                <c:pt idx="334">
                  <c:v>0.57388316151202579</c:v>
                </c:pt>
                <c:pt idx="335">
                  <c:v>0.57560137457044502</c:v>
                </c:pt>
                <c:pt idx="336">
                  <c:v>0.57731958762886426</c:v>
                </c:pt>
                <c:pt idx="337">
                  <c:v>0.5790378006872835</c:v>
                </c:pt>
                <c:pt idx="338">
                  <c:v>0.58075601374570274</c:v>
                </c:pt>
                <c:pt idx="339">
                  <c:v>0.58247422680412198</c:v>
                </c:pt>
                <c:pt idx="340">
                  <c:v>0.58419243986254121</c:v>
                </c:pt>
                <c:pt idx="341">
                  <c:v>0.58591065292096045</c:v>
                </c:pt>
                <c:pt idx="342">
                  <c:v>0.58762886597937969</c:v>
                </c:pt>
                <c:pt idx="343">
                  <c:v>0.58934707903779893</c:v>
                </c:pt>
                <c:pt idx="344">
                  <c:v>0.59106529209621816</c:v>
                </c:pt>
                <c:pt idx="345">
                  <c:v>0.5927835051546374</c:v>
                </c:pt>
                <c:pt idx="346">
                  <c:v>0.59450171821305664</c:v>
                </c:pt>
                <c:pt idx="347">
                  <c:v>0.59621993127147588</c:v>
                </c:pt>
                <c:pt idx="348">
                  <c:v>0.59793814432989512</c:v>
                </c:pt>
                <c:pt idx="349">
                  <c:v>0.59965635738831435</c:v>
                </c:pt>
                <c:pt idx="350">
                  <c:v>0.60137457044673359</c:v>
                </c:pt>
                <c:pt idx="351">
                  <c:v>0.60309278350515283</c:v>
                </c:pt>
                <c:pt idx="352">
                  <c:v>0.60481099656357207</c:v>
                </c:pt>
                <c:pt idx="353">
                  <c:v>0.60652920962199131</c:v>
                </c:pt>
                <c:pt idx="354">
                  <c:v>0.60824742268041054</c:v>
                </c:pt>
                <c:pt idx="355">
                  <c:v>0.60996563573882978</c:v>
                </c:pt>
                <c:pt idx="356">
                  <c:v>0.61168384879724902</c:v>
                </c:pt>
                <c:pt idx="357">
                  <c:v>0.61340206185566826</c:v>
                </c:pt>
                <c:pt idx="358">
                  <c:v>0.61512027491408749</c:v>
                </c:pt>
                <c:pt idx="359">
                  <c:v>0.61683848797250673</c:v>
                </c:pt>
                <c:pt idx="360">
                  <c:v>0.61855670103092597</c:v>
                </c:pt>
                <c:pt idx="361">
                  <c:v>0.62027491408934521</c:v>
                </c:pt>
                <c:pt idx="362">
                  <c:v>0.62199312714776445</c:v>
                </c:pt>
                <c:pt idx="363">
                  <c:v>0.62371134020618368</c:v>
                </c:pt>
                <c:pt idx="364">
                  <c:v>0.62542955326460292</c:v>
                </c:pt>
                <c:pt idx="365">
                  <c:v>0.62714776632302216</c:v>
                </c:pt>
                <c:pt idx="366">
                  <c:v>0.6288659793814414</c:v>
                </c:pt>
                <c:pt idx="367">
                  <c:v>0.63058419243986064</c:v>
                </c:pt>
                <c:pt idx="368">
                  <c:v>0.63230240549827987</c:v>
                </c:pt>
                <c:pt idx="369">
                  <c:v>0.63402061855669911</c:v>
                </c:pt>
                <c:pt idx="370">
                  <c:v>0.63573883161511835</c:v>
                </c:pt>
                <c:pt idx="371">
                  <c:v>0.63745704467353759</c:v>
                </c:pt>
                <c:pt idx="372">
                  <c:v>0.63917525773195683</c:v>
                </c:pt>
                <c:pt idx="373">
                  <c:v>0.64089347079037606</c:v>
                </c:pt>
                <c:pt idx="374">
                  <c:v>0.6426116838487953</c:v>
                </c:pt>
                <c:pt idx="375">
                  <c:v>0.64432989690721454</c:v>
                </c:pt>
                <c:pt idx="376">
                  <c:v>0.64604810996563378</c:v>
                </c:pt>
                <c:pt idx="377">
                  <c:v>0.64776632302405301</c:v>
                </c:pt>
                <c:pt idx="378">
                  <c:v>0.64948453608247225</c:v>
                </c:pt>
                <c:pt idx="379">
                  <c:v>0.65120274914089149</c:v>
                </c:pt>
                <c:pt idx="380">
                  <c:v>0.65292096219931073</c:v>
                </c:pt>
                <c:pt idx="381">
                  <c:v>0.65463917525772997</c:v>
                </c:pt>
                <c:pt idx="382">
                  <c:v>0.6563573883161492</c:v>
                </c:pt>
                <c:pt idx="383">
                  <c:v>0.65807560137456844</c:v>
                </c:pt>
                <c:pt idx="384">
                  <c:v>0.65979381443298768</c:v>
                </c:pt>
                <c:pt idx="385">
                  <c:v>0.66151202749140692</c:v>
                </c:pt>
                <c:pt idx="386">
                  <c:v>0.66323024054982616</c:v>
                </c:pt>
                <c:pt idx="387">
                  <c:v>0.66494845360824539</c:v>
                </c:pt>
                <c:pt idx="388">
                  <c:v>0.66666666666666463</c:v>
                </c:pt>
                <c:pt idx="389">
                  <c:v>0.66838487972508387</c:v>
                </c:pt>
                <c:pt idx="390">
                  <c:v>0.67010309278350311</c:v>
                </c:pt>
                <c:pt idx="391">
                  <c:v>0.67182130584192234</c:v>
                </c:pt>
                <c:pt idx="392">
                  <c:v>0.67353951890034158</c:v>
                </c:pt>
                <c:pt idx="393">
                  <c:v>0.67525773195876082</c:v>
                </c:pt>
                <c:pt idx="394">
                  <c:v>0.67697594501718006</c:v>
                </c:pt>
                <c:pt idx="395">
                  <c:v>0.6786941580755993</c:v>
                </c:pt>
                <c:pt idx="396">
                  <c:v>0.68041237113401853</c:v>
                </c:pt>
                <c:pt idx="397">
                  <c:v>0.68213058419243777</c:v>
                </c:pt>
                <c:pt idx="398">
                  <c:v>0.68384879725085701</c:v>
                </c:pt>
                <c:pt idx="399">
                  <c:v>0.68556701030927625</c:v>
                </c:pt>
                <c:pt idx="400">
                  <c:v>0.68728522336769549</c:v>
                </c:pt>
                <c:pt idx="401">
                  <c:v>0.68900343642611472</c:v>
                </c:pt>
                <c:pt idx="402">
                  <c:v>0.69072164948453396</c:v>
                </c:pt>
                <c:pt idx="403">
                  <c:v>0.6924398625429532</c:v>
                </c:pt>
                <c:pt idx="404">
                  <c:v>0.69415807560137244</c:v>
                </c:pt>
                <c:pt idx="405">
                  <c:v>0.69587628865979168</c:v>
                </c:pt>
                <c:pt idx="406">
                  <c:v>0.69759450171821091</c:v>
                </c:pt>
                <c:pt idx="407">
                  <c:v>0.69931271477663015</c:v>
                </c:pt>
                <c:pt idx="408">
                  <c:v>0.70103092783504939</c:v>
                </c:pt>
                <c:pt idx="409">
                  <c:v>0.70274914089346863</c:v>
                </c:pt>
                <c:pt idx="410">
                  <c:v>0.70446735395188786</c:v>
                </c:pt>
                <c:pt idx="411">
                  <c:v>0.7061855670103071</c:v>
                </c:pt>
                <c:pt idx="412">
                  <c:v>0.70790378006872634</c:v>
                </c:pt>
                <c:pt idx="413">
                  <c:v>0.70962199312714558</c:v>
                </c:pt>
                <c:pt idx="414">
                  <c:v>0.71134020618556482</c:v>
                </c:pt>
                <c:pt idx="415">
                  <c:v>0.71305841924398405</c:v>
                </c:pt>
                <c:pt idx="416">
                  <c:v>0.71477663230240329</c:v>
                </c:pt>
                <c:pt idx="417">
                  <c:v>0.71649484536082253</c:v>
                </c:pt>
                <c:pt idx="418">
                  <c:v>0.71821305841924177</c:v>
                </c:pt>
                <c:pt idx="419">
                  <c:v>0.71993127147766101</c:v>
                </c:pt>
                <c:pt idx="420">
                  <c:v>0.72164948453608024</c:v>
                </c:pt>
                <c:pt idx="421">
                  <c:v>0.72336769759449948</c:v>
                </c:pt>
                <c:pt idx="422">
                  <c:v>0.72508591065291872</c:v>
                </c:pt>
                <c:pt idx="423">
                  <c:v>0.72680412371133796</c:v>
                </c:pt>
                <c:pt idx="424">
                  <c:v>0.7285223367697572</c:v>
                </c:pt>
                <c:pt idx="425">
                  <c:v>0.73024054982817643</c:v>
                </c:pt>
                <c:pt idx="426">
                  <c:v>0.73195876288659567</c:v>
                </c:pt>
                <c:pt idx="427">
                  <c:v>0.73367697594501491</c:v>
                </c:pt>
                <c:pt idx="428">
                  <c:v>0.73539518900343415</c:v>
                </c:pt>
                <c:pt idx="429">
                  <c:v>0.73711340206185338</c:v>
                </c:pt>
                <c:pt idx="430">
                  <c:v>0.73883161512027262</c:v>
                </c:pt>
                <c:pt idx="431">
                  <c:v>0.74054982817869186</c:v>
                </c:pt>
                <c:pt idx="432">
                  <c:v>0.7422680412371111</c:v>
                </c:pt>
                <c:pt idx="433">
                  <c:v>0.74398625429553034</c:v>
                </c:pt>
                <c:pt idx="434">
                  <c:v>0.74570446735394957</c:v>
                </c:pt>
                <c:pt idx="435">
                  <c:v>0.74742268041236881</c:v>
                </c:pt>
                <c:pt idx="436">
                  <c:v>0.74914089347078805</c:v>
                </c:pt>
                <c:pt idx="437">
                  <c:v>0.75085910652920729</c:v>
                </c:pt>
                <c:pt idx="438">
                  <c:v>0.75257731958762653</c:v>
                </c:pt>
                <c:pt idx="439">
                  <c:v>0.75429553264604576</c:v>
                </c:pt>
                <c:pt idx="440">
                  <c:v>0.756013745704465</c:v>
                </c:pt>
                <c:pt idx="441">
                  <c:v>0.75773195876288424</c:v>
                </c:pt>
                <c:pt idx="442">
                  <c:v>0.75945017182130348</c:v>
                </c:pt>
                <c:pt idx="443">
                  <c:v>0.76116838487972271</c:v>
                </c:pt>
                <c:pt idx="444">
                  <c:v>0.76288659793814195</c:v>
                </c:pt>
                <c:pt idx="445">
                  <c:v>0.76460481099656119</c:v>
                </c:pt>
                <c:pt idx="446">
                  <c:v>0.76632302405498043</c:v>
                </c:pt>
                <c:pt idx="447">
                  <c:v>0.76804123711339967</c:v>
                </c:pt>
                <c:pt idx="448">
                  <c:v>0.7697594501718189</c:v>
                </c:pt>
                <c:pt idx="449">
                  <c:v>0.77147766323023814</c:v>
                </c:pt>
                <c:pt idx="450">
                  <c:v>0.77319587628865738</c:v>
                </c:pt>
                <c:pt idx="451">
                  <c:v>0.77491408934707662</c:v>
                </c:pt>
                <c:pt idx="452">
                  <c:v>0.77663230240549586</c:v>
                </c:pt>
                <c:pt idx="453">
                  <c:v>0.77835051546391509</c:v>
                </c:pt>
                <c:pt idx="454">
                  <c:v>0.78006872852233433</c:v>
                </c:pt>
                <c:pt idx="455">
                  <c:v>0.78178694158075357</c:v>
                </c:pt>
                <c:pt idx="456">
                  <c:v>0.78350515463917281</c:v>
                </c:pt>
                <c:pt idx="457">
                  <c:v>0.78522336769759205</c:v>
                </c:pt>
                <c:pt idx="458">
                  <c:v>0.78694158075601128</c:v>
                </c:pt>
                <c:pt idx="459">
                  <c:v>0.78865979381443052</c:v>
                </c:pt>
                <c:pt idx="460">
                  <c:v>0.79037800687284976</c:v>
                </c:pt>
                <c:pt idx="461">
                  <c:v>0.792096219931269</c:v>
                </c:pt>
                <c:pt idx="462">
                  <c:v>0.79381443298968823</c:v>
                </c:pt>
                <c:pt idx="463">
                  <c:v>0.79553264604810747</c:v>
                </c:pt>
                <c:pt idx="464">
                  <c:v>0.79725085910652671</c:v>
                </c:pt>
                <c:pt idx="465">
                  <c:v>0.79896907216494595</c:v>
                </c:pt>
                <c:pt idx="466">
                  <c:v>0.80068728522336519</c:v>
                </c:pt>
                <c:pt idx="467">
                  <c:v>0.80240549828178442</c:v>
                </c:pt>
                <c:pt idx="468">
                  <c:v>0.80412371134020366</c:v>
                </c:pt>
                <c:pt idx="469">
                  <c:v>0.8058419243986229</c:v>
                </c:pt>
                <c:pt idx="470">
                  <c:v>0.80756013745704214</c:v>
                </c:pt>
                <c:pt idx="471">
                  <c:v>0.80927835051546138</c:v>
                </c:pt>
                <c:pt idx="472">
                  <c:v>0.81099656357388061</c:v>
                </c:pt>
                <c:pt idx="473">
                  <c:v>0.81271477663229985</c:v>
                </c:pt>
                <c:pt idx="474">
                  <c:v>0.81443298969071909</c:v>
                </c:pt>
                <c:pt idx="475">
                  <c:v>0.81615120274913833</c:v>
                </c:pt>
                <c:pt idx="476">
                  <c:v>0.81786941580755756</c:v>
                </c:pt>
                <c:pt idx="477">
                  <c:v>0.8195876288659768</c:v>
                </c:pt>
                <c:pt idx="478">
                  <c:v>0.82130584192439604</c:v>
                </c:pt>
                <c:pt idx="479">
                  <c:v>0.82302405498281528</c:v>
                </c:pt>
                <c:pt idx="480">
                  <c:v>0.82474226804123452</c:v>
                </c:pt>
                <c:pt idx="481">
                  <c:v>0.82646048109965375</c:v>
                </c:pt>
                <c:pt idx="482">
                  <c:v>0.82817869415807299</c:v>
                </c:pt>
                <c:pt idx="483">
                  <c:v>0.82989690721649223</c:v>
                </c:pt>
                <c:pt idx="484">
                  <c:v>0.83161512027491147</c:v>
                </c:pt>
                <c:pt idx="485">
                  <c:v>0.83333333333333071</c:v>
                </c:pt>
                <c:pt idx="486">
                  <c:v>0.83505154639174994</c:v>
                </c:pt>
                <c:pt idx="487">
                  <c:v>0.83676975945016918</c:v>
                </c:pt>
                <c:pt idx="488">
                  <c:v>0.83848797250858842</c:v>
                </c:pt>
                <c:pt idx="489">
                  <c:v>0.84020618556700766</c:v>
                </c:pt>
                <c:pt idx="490">
                  <c:v>0.8419243986254269</c:v>
                </c:pt>
                <c:pt idx="491">
                  <c:v>0.84364261168384613</c:v>
                </c:pt>
                <c:pt idx="492">
                  <c:v>0.84536082474226537</c:v>
                </c:pt>
                <c:pt idx="493">
                  <c:v>0.84707903780068461</c:v>
                </c:pt>
                <c:pt idx="494">
                  <c:v>0.84879725085910385</c:v>
                </c:pt>
                <c:pt idx="495">
                  <c:v>0.85051546391752308</c:v>
                </c:pt>
                <c:pt idx="496">
                  <c:v>0.85223367697594232</c:v>
                </c:pt>
                <c:pt idx="497">
                  <c:v>0.85395189003436156</c:v>
                </c:pt>
                <c:pt idx="498">
                  <c:v>0.8556701030927808</c:v>
                </c:pt>
                <c:pt idx="499">
                  <c:v>0.85738831615120004</c:v>
                </c:pt>
                <c:pt idx="500">
                  <c:v>0.85910652920961927</c:v>
                </c:pt>
                <c:pt idx="501">
                  <c:v>0.86082474226803851</c:v>
                </c:pt>
                <c:pt idx="502">
                  <c:v>0.86254295532645775</c:v>
                </c:pt>
                <c:pt idx="503">
                  <c:v>0.86426116838487699</c:v>
                </c:pt>
                <c:pt idx="504">
                  <c:v>0.86597938144329623</c:v>
                </c:pt>
                <c:pt idx="505">
                  <c:v>0.86769759450171546</c:v>
                </c:pt>
                <c:pt idx="506">
                  <c:v>0.8694158075601347</c:v>
                </c:pt>
                <c:pt idx="507">
                  <c:v>0.87113402061855394</c:v>
                </c:pt>
                <c:pt idx="508">
                  <c:v>0.87285223367697318</c:v>
                </c:pt>
                <c:pt idx="509">
                  <c:v>0.87457044673539241</c:v>
                </c:pt>
                <c:pt idx="510">
                  <c:v>0.87628865979381165</c:v>
                </c:pt>
                <c:pt idx="511">
                  <c:v>0.87800687285223089</c:v>
                </c:pt>
                <c:pt idx="512">
                  <c:v>0.87972508591065013</c:v>
                </c:pt>
                <c:pt idx="513">
                  <c:v>0.88144329896906937</c:v>
                </c:pt>
                <c:pt idx="514">
                  <c:v>0.8831615120274886</c:v>
                </c:pt>
                <c:pt idx="515">
                  <c:v>0.88487972508590784</c:v>
                </c:pt>
                <c:pt idx="516">
                  <c:v>0.88659793814432708</c:v>
                </c:pt>
                <c:pt idx="517">
                  <c:v>0.88831615120274632</c:v>
                </c:pt>
                <c:pt idx="518">
                  <c:v>0.89003436426116556</c:v>
                </c:pt>
                <c:pt idx="519">
                  <c:v>0.89175257731958479</c:v>
                </c:pt>
                <c:pt idx="520">
                  <c:v>0.89347079037800403</c:v>
                </c:pt>
                <c:pt idx="521">
                  <c:v>0.89518900343642327</c:v>
                </c:pt>
                <c:pt idx="522">
                  <c:v>0.89690721649484251</c:v>
                </c:pt>
                <c:pt idx="523">
                  <c:v>0.89862542955326175</c:v>
                </c:pt>
                <c:pt idx="524">
                  <c:v>0.90034364261168098</c:v>
                </c:pt>
                <c:pt idx="525">
                  <c:v>0.90206185567010022</c:v>
                </c:pt>
                <c:pt idx="526">
                  <c:v>0.90378006872851946</c:v>
                </c:pt>
                <c:pt idx="527">
                  <c:v>0.9054982817869387</c:v>
                </c:pt>
                <c:pt idx="528">
                  <c:v>0.90721649484535793</c:v>
                </c:pt>
                <c:pt idx="529">
                  <c:v>0.90893470790377717</c:v>
                </c:pt>
                <c:pt idx="530">
                  <c:v>0.91065292096219641</c:v>
                </c:pt>
                <c:pt idx="531">
                  <c:v>0.91237113402061565</c:v>
                </c:pt>
                <c:pt idx="532">
                  <c:v>0.91408934707903489</c:v>
                </c:pt>
                <c:pt idx="533">
                  <c:v>0.91580756013745412</c:v>
                </c:pt>
                <c:pt idx="534">
                  <c:v>0.91752577319587336</c:v>
                </c:pt>
                <c:pt idx="535">
                  <c:v>0.9192439862542926</c:v>
                </c:pt>
                <c:pt idx="536">
                  <c:v>0.92096219931271184</c:v>
                </c:pt>
                <c:pt idx="537">
                  <c:v>0.92268041237113108</c:v>
                </c:pt>
                <c:pt idx="538">
                  <c:v>0.92439862542955031</c:v>
                </c:pt>
                <c:pt idx="539">
                  <c:v>0.92611683848796955</c:v>
                </c:pt>
                <c:pt idx="540">
                  <c:v>0.92783505154638879</c:v>
                </c:pt>
                <c:pt idx="541">
                  <c:v>0.92955326460480803</c:v>
                </c:pt>
                <c:pt idx="542">
                  <c:v>0.93127147766322727</c:v>
                </c:pt>
                <c:pt idx="543">
                  <c:v>0.9329896907216465</c:v>
                </c:pt>
                <c:pt idx="544">
                  <c:v>0.93470790378006574</c:v>
                </c:pt>
                <c:pt idx="545">
                  <c:v>0.93642611683848498</c:v>
                </c:pt>
                <c:pt idx="546">
                  <c:v>0.93814432989690422</c:v>
                </c:pt>
                <c:pt idx="547">
                  <c:v>0.93986254295532345</c:v>
                </c:pt>
                <c:pt idx="548">
                  <c:v>0.94158075601374269</c:v>
                </c:pt>
                <c:pt idx="549">
                  <c:v>0.94329896907216193</c:v>
                </c:pt>
                <c:pt idx="550">
                  <c:v>0.94501718213058117</c:v>
                </c:pt>
                <c:pt idx="551">
                  <c:v>0.94673539518900041</c:v>
                </c:pt>
                <c:pt idx="552">
                  <c:v>0.94845360824741964</c:v>
                </c:pt>
                <c:pt idx="553">
                  <c:v>0.95017182130583888</c:v>
                </c:pt>
                <c:pt idx="554">
                  <c:v>0.95189003436425812</c:v>
                </c:pt>
                <c:pt idx="555">
                  <c:v>0.95360824742267736</c:v>
                </c:pt>
                <c:pt idx="556">
                  <c:v>0.9553264604810966</c:v>
                </c:pt>
                <c:pt idx="557">
                  <c:v>0.95704467353951583</c:v>
                </c:pt>
                <c:pt idx="558">
                  <c:v>0.95876288659793507</c:v>
                </c:pt>
                <c:pt idx="559">
                  <c:v>0.96048109965635431</c:v>
                </c:pt>
                <c:pt idx="560">
                  <c:v>0.96219931271477355</c:v>
                </c:pt>
                <c:pt idx="561">
                  <c:v>0.96391752577319278</c:v>
                </c:pt>
                <c:pt idx="562">
                  <c:v>0.96563573883161202</c:v>
                </c:pt>
                <c:pt idx="563">
                  <c:v>0.96735395189003126</c:v>
                </c:pt>
                <c:pt idx="564">
                  <c:v>0.9690721649484505</c:v>
                </c:pt>
                <c:pt idx="565">
                  <c:v>0.97079037800686974</c:v>
                </c:pt>
                <c:pt idx="566">
                  <c:v>0.97250859106528897</c:v>
                </c:pt>
                <c:pt idx="567">
                  <c:v>0.97422680412370821</c:v>
                </c:pt>
                <c:pt idx="568">
                  <c:v>0.97594501718212745</c:v>
                </c:pt>
                <c:pt idx="569">
                  <c:v>0.97766323024054669</c:v>
                </c:pt>
                <c:pt idx="570">
                  <c:v>0.97938144329896593</c:v>
                </c:pt>
                <c:pt idx="571">
                  <c:v>0.98109965635738516</c:v>
                </c:pt>
                <c:pt idx="572">
                  <c:v>0.9828178694158044</c:v>
                </c:pt>
                <c:pt idx="573">
                  <c:v>0.98453608247422364</c:v>
                </c:pt>
                <c:pt idx="574">
                  <c:v>0.98625429553264288</c:v>
                </c:pt>
                <c:pt idx="575">
                  <c:v>0.98797250859106212</c:v>
                </c:pt>
                <c:pt idx="576">
                  <c:v>0.98969072164948135</c:v>
                </c:pt>
                <c:pt idx="577">
                  <c:v>0.99140893470790059</c:v>
                </c:pt>
                <c:pt idx="578">
                  <c:v>0.99312714776631983</c:v>
                </c:pt>
                <c:pt idx="579">
                  <c:v>0.99484536082473907</c:v>
                </c:pt>
                <c:pt idx="580">
                  <c:v>0.9965635738831583</c:v>
                </c:pt>
                <c:pt idx="581">
                  <c:v>0.99828178694157754</c:v>
                </c:pt>
                <c:pt idx="582">
                  <c:v>0.99999999999999678</c:v>
                </c:pt>
              </c:numCache>
            </c:numRef>
          </c:xVal>
          <c:yVal>
            <c:numRef>
              <c:f>'Los Encuentros Structure Volume'!$K$3:$K$100000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4.3012488682113033E-5</c:v>
                </c:pt>
                <c:pt idx="2">
                  <c:v>1.0506131689300439E-4</c:v>
                </c:pt>
                <c:pt idx="3">
                  <c:v>1.7819459596875401E-4</c:v>
                </c:pt>
                <c:pt idx="4">
                  <c:v>2.547014035685909E-4</c:v>
                </c:pt>
                <c:pt idx="5">
                  <c:v>3.4578667371894793E-4</c:v>
                </c:pt>
                <c:pt idx="6">
                  <c:v>4.4325755143275586E-4</c:v>
                </c:pt>
                <c:pt idx="7">
                  <c:v>5.4084891230813835E-4</c:v>
                </c:pt>
                <c:pt idx="8">
                  <c:v>6.3868123950666991E-4</c:v>
                </c:pt>
                <c:pt idx="9">
                  <c:v>7.4169434265290702E-4</c:v>
                </c:pt>
                <c:pt idx="10">
                  <c:v>8.4579179425331506E-4</c:v>
                </c:pt>
                <c:pt idx="11">
                  <c:v>9.5302180805466124E-4</c:v>
                </c:pt>
                <c:pt idx="12">
                  <c:v>1.0613361703101785E-3</c:v>
                </c:pt>
                <c:pt idx="13">
                  <c:v>1.1737469600592303E-3</c:v>
                </c:pt>
                <c:pt idx="14">
                  <c:v>1.2892903120092201E-3</c:v>
                </c:pt>
                <c:pt idx="15">
                  <c:v>1.4050746302823592E-3</c:v>
                </c:pt>
                <c:pt idx="16">
                  <c:v>1.5221842633328182E-3</c:v>
                </c:pt>
                <c:pt idx="17">
                  <c:v>1.6401372785142991E-3</c:v>
                </c:pt>
                <c:pt idx="18">
                  <c:v>1.7627891369971873E-3</c:v>
                </c:pt>
                <c:pt idx="19">
                  <c:v>1.8860434112879482E-3</c:v>
                </c:pt>
                <c:pt idx="20">
                  <c:v>2.0111049330023274E-3</c:v>
                </c:pt>
                <c:pt idx="21">
                  <c:v>2.137612252655601E-3</c:v>
                </c:pt>
                <c:pt idx="22">
                  <c:v>2.2642400554704492E-3</c:v>
                </c:pt>
                <c:pt idx="23">
                  <c:v>2.3915907572547449E-3</c:v>
                </c:pt>
                <c:pt idx="24">
                  <c:v>2.5199053243316369E-3</c:v>
                </c:pt>
                <c:pt idx="25">
                  <c:v>2.6530392178715106E-3</c:v>
                </c:pt>
                <c:pt idx="26">
                  <c:v>2.7871369767039807E-3</c:v>
                </c:pt>
                <c:pt idx="27">
                  <c:v>2.9219576345058981E-3</c:v>
                </c:pt>
                <c:pt idx="28">
                  <c:v>3.0605132703166262E-3</c:v>
                </c:pt>
                <c:pt idx="29">
                  <c:v>3.1991893892889291E-3</c:v>
                </c:pt>
                <c:pt idx="30">
                  <c:v>3.3390703398769772E-3</c:v>
                </c:pt>
                <c:pt idx="31">
                  <c:v>3.4834091674432839E-3</c:v>
                </c:pt>
                <c:pt idx="32">
                  <c:v>3.6295552424332085E-3</c:v>
                </c:pt>
                <c:pt idx="33">
                  <c:v>3.7789543627856459E-3</c:v>
                </c:pt>
                <c:pt idx="34">
                  <c:v>3.9287149326228069E-3</c:v>
                </c:pt>
                <c:pt idx="35">
                  <c:v>4.0804032330451611E-3</c:v>
                </c:pt>
                <c:pt idx="36">
                  <c:v>4.2346216798605802E-3</c:v>
                </c:pt>
                <c:pt idx="37">
                  <c:v>4.3894425424838724E-3</c:v>
                </c:pt>
                <c:pt idx="38">
                  <c:v>4.5484803157622737E-3</c:v>
                </c:pt>
                <c:pt idx="39">
                  <c:v>4.7082409880101223E-3</c:v>
                </c:pt>
                <c:pt idx="40">
                  <c:v>4.873182436205676E-3</c:v>
                </c:pt>
                <c:pt idx="41">
                  <c:v>5.0394491991785501E-3</c:v>
                </c:pt>
                <c:pt idx="42">
                  <c:v>5.2076436927366168E-3</c:v>
                </c:pt>
                <c:pt idx="43">
                  <c:v>5.3775249505567269E-3</c:v>
                </c:pt>
                <c:pt idx="44">
                  <c:v>5.5483700736694338E-3</c:v>
                </c:pt>
                <c:pt idx="45">
                  <c:v>5.723070657952526E-3</c:v>
                </c:pt>
                <c:pt idx="46">
                  <c:v>5.9016267034060037E-3</c:v>
                </c:pt>
                <c:pt idx="47">
                  <c:v>6.082592412090972E-3</c:v>
                </c:pt>
                <c:pt idx="48">
                  <c:v>6.2666906829768792E-3</c:v>
                </c:pt>
                <c:pt idx="49">
                  <c:v>6.4557287634873419E-3</c:v>
                </c:pt>
                <c:pt idx="50">
                  <c:v>6.6448873271593798E-3</c:v>
                </c:pt>
                <c:pt idx="51">
                  <c:v>6.8401905320717195E-3</c:v>
                </c:pt>
                <c:pt idx="52">
                  <c:v>7.0409154792549136E-3</c:v>
                </c:pt>
                <c:pt idx="53">
                  <c:v>7.2417609095996819E-3</c:v>
                </c:pt>
                <c:pt idx="54">
                  <c:v>7.4481485653768798E-3</c:v>
                </c:pt>
                <c:pt idx="55">
                  <c:v>7.6606808623943794E-3</c:v>
                </c:pt>
                <c:pt idx="56">
                  <c:v>7.8759842721280934E-3</c:v>
                </c:pt>
                <c:pt idx="57">
                  <c:v>8.0923720303159793E-3</c:v>
                </c:pt>
                <c:pt idx="58">
                  <c:v>8.3090007548270138E-3</c:v>
                </c:pt>
                <c:pt idx="59">
                  <c:v>8.5257499624996225E-3</c:v>
                </c:pt>
                <c:pt idx="60">
                  <c:v>8.7437040017879775E-3</c:v>
                </c:pt>
                <c:pt idx="61">
                  <c:v>8.9623809400457798E-3</c:v>
                </c:pt>
                <c:pt idx="62">
                  <c:v>9.1812988446267306E-3</c:v>
                </c:pt>
                <c:pt idx="63">
                  <c:v>9.409373469487347E-3</c:v>
                </c:pt>
                <c:pt idx="64">
                  <c:v>9.6381709933174107E-3</c:v>
                </c:pt>
                <c:pt idx="65">
                  <c:v>9.8676914161169218E-3</c:v>
                </c:pt>
                <c:pt idx="66">
                  <c:v>1.0098537153693753E-2</c:v>
                </c:pt>
                <c:pt idx="67">
                  <c:v>1.0329864823916882E-2</c:v>
                </c:pt>
                <c:pt idx="68">
                  <c:v>1.0561433460463159E-2</c:v>
                </c:pt>
                <c:pt idx="69">
                  <c:v>1.079492982759463E-2</c:v>
                </c:pt>
                <c:pt idx="70">
                  <c:v>1.10289081273724E-2</c:v>
                </c:pt>
                <c:pt idx="71">
                  <c:v>1.1263368359796466E-2</c:v>
                </c:pt>
                <c:pt idx="72">
                  <c:v>1.1500117772290449E-2</c:v>
                </c:pt>
                <c:pt idx="73">
                  <c:v>1.1737108151107583E-2</c:v>
                </c:pt>
                <c:pt idx="74">
                  <c:v>1.1974941912055738E-2</c:v>
                </c:pt>
                <c:pt idx="75">
                  <c:v>1.2217113066820575E-2</c:v>
                </c:pt>
                <c:pt idx="76">
                  <c:v>1.2469766256642398E-2</c:v>
                </c:pt>
                <c:pt idx="77">
                  <c:v>1.2726274907634607E-2</c:v>
                </c:pt>
                <c:pt idx="78">
                  <c:v>1.2983385974434689E-2</c:v>
                </c:pt>
                <c:pt idx="79">
                  <c:v>1.3241942839173666E-2</c:v>
                </c:pt>
                <c:pt idx="80">
                  <c:v>1.350254791765941E-2</c:v>
                </c:pt>
                <c:pt idx="81">
                  <c:v>1.3766526524669241E-2</c:v>
                </c:pt>
                <c:pt idx="82">
                  <c:v>1.4030746098002221E-2</c:v>
                </c:pt>
                <c:pt idx="83">
                  <c:v>1.4296652435597244E-2</c:v>
                </c:pt>
                <c:pt idx="84">
                  <c:v>1.456340215532329E-2</c:v>
                </c:pt>
                <c:pt idx="85">
                  <c:v>1.4835453134158617E-2</c:v>
                </c:pt>
                <c:pt idx="86">
                  <c:v>1.5108467978286539E-2</c:v>
                </c:pt>
                <c:pt idx="87">
                  <c:v>1.5382567170868632E-2</c:v>
                </c:pt>
                <c:pt idx="88">
                  <c:v>1.5658835060359068E-2</c:v>
                </c:pt>
                <c:pt idx="89">
                  <c:v>1.5937030680434696E-2</c:v>
                </c:pt>
                <c:pt idx="90">
                  <c:v>1.6215346783671897E-2</c:v>
                </c:pt>
                <c:pt idx="91">
                  <c:v>1.6498602696533655E-2</c:v>
                </c:pt>
                <c:pt idx="92">
                  <c:v>1.6782461025203286E-2</c:v>
                </c:pt>
                <c:pt idx="93">
                  <c:v>1.7071138680335898E-2</c:v>
                </c:pt>
                <c:pt idx="94">
                  <c:v>1.7361021167084257E-2</c:v>
                </c:pt>
                <c:pt idx="95">
                  <c:v>1.7652469934933083E-2</c:v>
                </c:pt>
                <c:pt idx="96">
                  <c:v>1.7945605467043955E-2</c:v>
                </c:pt>
                <c:pt idx="97">
                  <c:v>1.8239704864447422E-2</c:v>
                </c:pt>
                <c:pt idx="98">
                  <c:v>1.853645489140553E-2</c:v>
                </c:pt>
                <c:pt idx="99">
                  <c:v>1.88366989300493E-2</c:v>
                </c:pt>
                <c:pt idx="100">
                  <c:v>1.9138870699278263E-2</c:v>
                </c:pt>
                <c:pt idx="101">
                  <c:v>1.9445379862323909E-2</c:v>
                </c:pt>
                <c:pt idx="102">
                  <c:v>1.9753093856985302E-2</c:v>
                </c:pt>
                <c:pt idx="103">
                  <c:v>2.006153075061614E-2</c:v>
                </c:pt>
                <c:pt idx="104">
                  <c:v>2.0370570060054851E-2</c:v>
                </c:pt>
                <c:pt idx="105">
                  <c:v>2.0682380482209776E-2</c:v>
                </c:pt>
                <c:pt idx="106">
                  <c:v>2.0997202983404066E-2</c:v>
                </c:pt>
                <c:pt idx="107">
                  <c:v>2.1312868866729378E-2</c:v>
                </c:pt>
                <c:pt idx="108">
                  <c:v>2.1629860064832009E-2</c:v>
                </c:pt>
                <c:pt idx="109">
                  <c:v>2.1949742858812429E-2</c:v>
                </c:pt>
                <c:pt idx="110">
                  <c:v>2.2280710103657706E-2</c:v>
                </c:pt>
                <c:pt idx="111">
                  <c:v>2.2615894259158095E-2</c:v>
                </c:pt>
                <c:pt idx="112">
                  <c:v>2.2954331460020995E-2</c:v>
                </c:pt>
                <c:pt idx="113">
                  <c:v>2.3298551852639474E-2</c:v>
                </c:pt>
                <c:pt idx="114">
                  <c:v>2.3645543357974166E-2</c:v>
                </c:pt>
                <c:pt idx="115">
                  <c:v>2.3993016795955158E-2</c:v>
                </c:pt>
                <c:pt idx="116">
                  <c:v>2.4355550629132968E-2</c:v>
                </c:pt>
                <c:pt idx="117">
                  <c:v>2.4719771226572821E-2</c:v>
                </c:pt>
                <c:pt idx="118">
                  <c:v>2.5084714722982123E-2</c:v>
                </c:pt>
                <c:pt idx="119">
                  <c:v>2.5450381118360871E-2</c:v>
                </c:pt>
                <c:pt idx="120">
                  <c:v>2.581797524432481E-2</c:v>
                </c:pt>
                <c:pt idx="121">
                  <c:v>2.6186412752419772E-2</c:v>
                </c:pt>
                <c:pt idx="122">
                  <c:v>2.6556175575292055E-2</c:v>
                </c:pt>
                <c:pt idx="123">
                  <c:v>2.6926058881325911E-2</c:v>
                </c:pt>
                <c:pt idx="124">
                  <c:v>2.7301484412792197E-2</c:v>
                </c:pt>
                <c:pt idx="125">
                  <c:v>2.7677753326389505E-2</c:v>
                </c:pt>
                <c:pt idx="126">
                  <c:v>2.8054383689471538E-2</c:v>
                </c:pt>
                <c:pt idx="127">
                  <c:v>2.8442339469741576E-2</c:v>
                </c:pt>
                <c:pt idx="128">
                  <c:v>2.883041573317319E-2</c:v>
                </c:pt>
                <c:pt idx="129">
                  <c:v>2.9220540210351573E-2</c:v>
                </c:pt>
                <c:pt idx="130">
                  <c:v>2.9612953867599871E-2</c:v>
                </c:pt>
                <c:pt idx="131">
                  <c:v>3.0008861536533829E-2</c:v>
                </c:pt>
                <c:pt idx="132">
                  <c:v>3.0405974037083533E-2</c:v>
                </c:pt>
                <c:pt idx="133">
                  <c:v>3.0806821515642048E-2</c:v>
                </c:pt>
                <c:pt idx="134">
                  <c:v>3.1208271410008436E-2</c:v>
                </c:pt>
                <c:pt idx="135">
                  <c:v>3.1612612900252614E-2</c:v>
                </c:pt>
                <c:pt idx="136">
                  <c:v>3.2019243570566708E-2</c:v>
                </c:pt>
                <c:pt idx="137">
                  <c:v>3.2426235690365526E-2</c:v>
                </c:pt>
                <c:pt idx="138">
                  <c:v>3.2833227810164345E-2</c:v>
                </c:pt>
                <c:pt idx="139">
                  <c:v>3.3240460896286309E-2</c:v>
                </c:pt>
                <c:pt idx="140">
                  <c:v>3.3649983162478192E-2</c:v>
                </c:pt>
                <c:pt idx="141">
                  <c:v>3.4063601856163611E-2</c:v>
                </c:pt>
                <c:pt idx="142">
                  <c:v>3.4478907314111074E-2</c:v>
                </c:pt>
                <c:pt idx="143">
                  <c:v>3.4894453738381681E-2</c:v>
                </c:pt>
                <c:pt idx="144">
                  <c:v>3.5313855623822679E-2</c:v>
                </c:pt>
                <c:pt idx="145">
                  <c:v>3.5733618958748402E-2</c:v>
                </c:pt>
                <c:pt idx="146">
                  <c:v>3.6159647418076001E-2</c:v>
                </c:pt>
                <c:pt idx="147">
                  <c:v>3.6587965057473512E-2</c:v>
                </c:pt>
                <c:pt idx="148">
                  <c:v>3.7021102023334009E-2</c:v>
                </c:pt>
                <c:pt idx="149">
                  <c:v>3.7458214933526461E-2</c:v>
                </c:pt>
                <c:pt idx="150">
                  <c:v>3.7895568810042066E-2</c:v>
                </c:pt>
                <c:pt idx="151">
                  <c:v>3.8336055248758605E-2</c:v>
                </c:pt>
                <c:pt idx="152">
                  <c:v>3.8780517631807107E-2</c:v>
                </c:pt>
                <c:pt idx="153">
                  <c:v>3.9226787262279225E-2</c:v>
                </c:pt>
                <c:pt idx="154">
                  <c:v>3.9678117185537473E-2</c:v>
                </c:pt>
                <c:pt idx="155">
                  <c:v>4.0134507401581858E-2</c:v>
                </c:pt>
                <c:pt idx="156">
                  <c:v>4.0595475977766075E-2</c:v>
                </c:pt>
                <c:pt idx="157">
                  <c:v>4.1064998858422082E-2</c:v>
                </c:pt>
                <c:pt idx="158">
                  <c:v>4.153765430127903E-2</c:v>
                </c:pt>
                <c:pt idx="159">
                  <c:v>4.2013080856852188E-2</c:v>
                </c:pt>
                <c:pt idx="160">
                  <c:v>4.2489591760879519E-2</c:v>
                </c:pt>
                <c:pt idx="161">
                  <c:v>4.2968632811299916E-2</c:v>
                </c:pt>
                <c:pt idx="162">
                  <c:v>4.3452252221860145E-2</c:v>
                </c:pt>
                <c:pt idx="163">
                  <c:v>4.3943944004245866E-2</c:v>
                </c:pt>
                <c:pt idx="164">
                  <c:v>4.4437202067732058E-2</c:v>
                </c:pt>
                <c:pt idx="165">
                  <c:v>4.4931303513349272E-2</c:v>
                </c:pt>
                <c:pt idx="166">
                  <c:v>4.5428417038005847E-2</c:v>
                </c:pt>
                <c:pt idx="167">
                  <c:v>4.5926132978470299E-2</c:v>
                </c:pt>
                <c:pt idx="168">
                  <c:v>4.6426499548489389E-2</c:v>
                </c:pt>
                <c:pt idx="169">
                  <c:v>4.6926986601670051E-2</c:v>
                </c:pt>
                <c:pt idx="170">
                  <c:v>4.743024476756693E-2</c:v>
                </c:pt>
                <c:pt idx="171">
                  <c:v>4.7935310180887425E-2</c:v>
                </c:pt>
                <c:pt idx="172">
                  <c:v>4.8446399752286651E-2</c:v>
                </c:pt>
                <c:pt idx="173">
                  <c:v>4.8959898986917369E-2</c:v>
                </c:pt>
                <c:pt idx="174">
                  <c:v>4.9476410300587449E-2</c:v>
                </c:pt>
                <c:pt idx="175">
                  <c:v>5.0005090413576557E-2</c:v>
                </c:pt>
                <c:pt idx="176">
                  <c:v>5.0544493527945801E-2</c:v>
                </c:pt>
                <c:pt idx="177">
                  <c:v>5.1084740024446067E-2</c:v>
                </c:pt>
                <c:pt idx="178">
                  <c:v>5.1625950386238927E-2</c:v>
                </c:pt>
                <c:pt idx="179">
                  <c:v>5.2170172827071155E-2</c:v>
                </c:pt>
                <c:pt idx="180">
                  <c:v>5.2717166380619594E-2</c:v>
                </c:pt>
                <c:pt idx="181">
                  <c:v>5.3268979260631018E-2</c:v>
                </c:pt>
                <c:pt idx="182">
                  <c:v>5.382271987122763E-2</c:v>
                </c:pt>
                <c:pt idx="183">
                  <c:v>5.4380918358802502E-2</c:v>
                </c:pt>
                <c:pt idx="184">
                  <c:v>5.4944177139163504E-2</c:v>
                </c:pt>
                <c:pt idx="185">
                  <c:v>5.5511050414371745E-2</c:v>
                </c:pt>
                <c:pt idx="186">
                  <c:v>5.6093225051099954E-2</c:v>
                </c:pt>
                <c:pt idx="187">
                  <c:v>5.6675881620474461E-2</c:v>
                </c:pt>
                <c:pt idx="188">
                  <c:v>5.7268658775421227E-2</c:v>
                </c:pt>
                <c:pt idx="189">
                  <c:v>5.7861556413529566E-2</c:v>
                </c:pt>
                <c:pt idx="190">
                  <c:v>5.8463369805594426E-2</c:v>
                </c:pt>
                <c:pt idx="191">
                  <c:v>5.906554464714401E-2</c:v>
                </c:pt>
                <c:pt idx="192">
                  <c:v>5.9670249635086658E-2</c:v>
                </c:pt>
                <c:pt idx="193">
                  <c:v>6.0278087185230242E-2</c:v>
                </c:pt>
                <c:pt idx="194">
                  <c:v>6.0896888703077114E-2</c:v>
                </c:pt>
                <c:pt idx="195">
                  <c:v>6.153279882986757E-2</c:v>
                </c:pt>
                <c:pt idx="196">
                  <c:v>6.2172805384151562E-2</c:v>
                </c:pt>
                <c:pt idx="197">
                  <c:v>6.2817751748060105E-2</c:v>
                </c:pt>
                <c:pt idx="198">
                  <c:v>6.3471131933278871E-2</c:v>
                </c:pt>
                <c:pt idx="199">
                  <c:v>6.4124873567982354E-2</c:v>
                </c:pt>
                <c:pt idx="200">
                  <c:v>6.4789458687227547E-2</c:v>
                </c:pt>
                <c:pt idx="201">
                  <c:v>6.5454405255957471E-2</c:v>
                </c:pt>
                <c:pt idx="202">
                  <c:v>6.6142243625386551E-2</c:v>
                </c:pt>
                <c:pt idx="203">
                  <c:v>6.6847913502728673E-2</c:v>
                </c:pt>
                <c:pt idx="204">
                  <c:v>6.7554908694848106E-2</c:v>
                </c:pt>
                <c:pt idx="205">
                  <c:v>6.8262024370129112E-2</c:v>
                </c:pt>
                <c:pt idx="206">
                  <c:v>6.897227260761106E-2</c:v>
                </c:pt>
                <c:pt idx="207">
                  <c:v>6.9683243744062456E-2</c:v>
                </c:pt>
                <c:pt idx="208">
                  <c:v>7.0395781161614324E-2</c:v>
                </c:pt>
                <c:pt idx="209">
                  <c:v>7.1122535592231986E-2</c:v>
                </c:pt>
                <c:pt idx="210">
                  <c:v>7.1850012921819098E-2</c:v>
                </c:pt>
                <c:pt idx="211">
                  <c:v>7.2579297498829826E-2</c:v>
                </c:pt>
                <c:pt idx="212">
                  <c:v>7.330918449164843E-2</c:v>
                </c:pt>
                <c:pt idx="213">
                  <c:v>7.4042204046667975E-2</c:v>
                </c:pt>
                <c:pt idx="214">
                  <c:v>7.4787151434683397E-2</c:v>
                </c:pt>
                <c:pt idx="215">
                  <c:v>7.5537038632323375E-2</c:v>
                </c:pt>
                <c:pt idx="216">
                  <c:v>7.6308733282208344E-2</c:v>
                </c:pt>
                <c:pt idx="217">
                  <c:v>7.7090428034503999E-2</c:v>
                </c:pt>
                <c:pt idx="218">
                  <c:v>7.7911641263796114E-2</c:v>
                </c:pt>
                <c:pt idx="219">
                  <c:v>7.8733818358380822E-2</c:v>
                </c:pt>
                <c:pt idx="220">
                  <c:v>7.9563103959498421E-2</c:v>
                </c:pt>
                <c:pt idx="221">
                  <c:v>8.0399498067148925E-2</c:v>
                </c:pt>
                <c:pt idx="222">
                  <c:v>8.1253723682712456E-2</c:v>
                </c:pt>
                <c:pt idx="223">
                  <c:v>8.2110238478345907E-2</c:v>
                </c:pt>
                <c:pt idx="224">
                  <c:v>8.2970126802503444E-2</c:v>
                </c:pt>
                <c:pt idx="225">
                  <c:v>8.383302720570035E-2</c:v>
                </c:pt>
                <c:pt idx="226">
                  <c:v>8.47042409470459E-2</c:v>
                </c:pt>
                <c:pt idx="227">
                  <c:v>8.5583045127570645E-2</c:v>
                </c:pt>
                <c:pt idx="228">
                  <c:v>8.6467271050366237E-2</c:v>
                </c:pt>
                <c:pt idx="229">
                  <c:v>8.7377762302385087E-2</c:v>
                </c:pt>
                <c:pt idx="230">
                  <c:v>8.8291506599766451E-2</c:v>
                </c:pt>
                <c:pt idx="231">
                  <c:v>8.9205853312955677E-2</c:v>
                </c:pt>
                <c:pt idx="232">
                  <c:v>9.0124296453638439E-2</c:v>
                </c:pt>
                <c:pt idx="233">
                  <c:v>9.1045390223875852E-2</c:v>
                </c:pt>
                <c:pt idx="234">
                  <c:v>9.197021897212207E-2</c:v>
                </c:pt>
                <c:pt idx="235">
                  <c:v>9.290022849631599E-2</c:v>
                </c:pt>
                <c:pt idx="236">
                  <c:v>9.3833852515357155E-2</c:v>
                </c:pt>
                <c:pt idx="237">
                  <c:v>9.4772416344022878E-2</c:v>
                </c:pt>
                <c:pt idx="238">
                  <c:v>9.5716642881282593E-2</c:v>
                </c:pt>
                <c:pt idx="239">
                  <c:v>9.6671110487276155E-2</c:v>
                </c:pt>
                <c:pt idx="240">
                  <c:v>9.7646783129706829E-2</c:v>
                </c:pt>
                <c:pt idx="241">
                  <c:v>9.8623660603753258E-2</c:v>
                </c:pt>
                <c:pt idx="242">
                  <c:v>9.9606803202201555E-2</c:v>
                </c:pt>
                <c:pt idx="243">
                  <c:v>0.10060428329687722</c:v>
                </c:pt>
                <c:pt idx="244">
                  <c:v>0.10160224532419919</c:v>
                </c:pt>
                <c:pt idx="245">
                  <c:v>0.10261141228554758</c:v>
                </c:pt>
                <c:pt idx="246">
                  <c:v>0.10363744688951643</c:v>
                </c:pt>
                <c:pt idx="247">
                  <c:v>0.10468589136153814</c:v>
                </c:pt>
                <c:pt idx="248">
                  <c:v>0.10573903467686124</c:v>
                </c:pt>
                <c:pt idx="249">
                  <c:v>0.10679591297019317</c:v>
                </c:pt>
                <c:pt idx="250">
                  <c:v>0.10785833348895751</c:v>
                </c:pt>
                <c:pt idx="251">
                  <c:v>0.10892219980566076</c:v>
                </c:pt>
                <c:pt idx="252">
                  <c:v>0.10999064448250384</c:v>
                </c:pt>
                <c:pt idx="253">
                  <c:v>0.11105981205831636</c:v>
                </c:pt>
                <c:pt idx="254">
                  <c:v>0.11213548572485391</c:v>
                </c:pt>
                <c:pt idx="255">
                  <c:v>0.11321525581888499</c:v>
                </c:pt>
                <c:pt idx="256">
                  <c:v>0.11430213441944898</c:v>
                </c:pt>
                <c:pt idx="257">
                  <c:v>0.11539262751486019</c:v>
                </c:pt>
                <c:pt idx="258">
                  <c:v>0.11648806041989597</c:v>
                </c:pt>
                <c:pt idx="259">
                  <c:v>0.11758530057235536</c:v>
                </c:pt>
                <c:pt idx="260">
                  <c:v>0.11868687811863143</c:v>
                </c:pt>
                <c:pt idx="261">
                  <c:v>0.11979026291233114</c:v>
                </c:pt>
                <c:pt idx="262">
                  <c:v>0.12089629833558548</c:v>
                </c:pt>
                <c:pt idx="263">
                  <c:v>0.12201257482757365</c:v>
                </c:pt>
                <c:pt idx="264">
                  <c:v>0.12313439354499425</c:v>
                </c:pt>
                <c:pt idx="265">
                  <c:v>0.1242654894658561</c:v>
                </c:pt>
                <c:pt idx="266">
                  <c:v>0.12540646500596705</c:v>
                </c:pt>
                <c:pt idx="267">
                  <c:v>0.12654768151240114</c:v>
                </c:pt>
                <c:pt idx="268">
                  <c:v>0.12768974140096626</c:v>
                </c:pt>
                <c:pt idx="269">
                  <c:v>0.12883842786341798</c:v>
                </c:pt>
                <c:pt idx="270">
                  <c:v>0.12998880109013175</c:v>
                </c:pt>
                <c:pt idx="271">
                  <c:v>0.13114001769897654</c:v>
                </c:pt>
                <c:pt idx="272">
                  <c:v>0.13229653556693061</c:v>
                </c:pt>
                <c:pt idx="273">
                  <c:v>0.13345690889605505</c:v>
                </c:pt>
                <c:pt idx="274">
                  <c:v>0.13463186068773003</c:v>
                </c:pt>
                <c:pt idx="275">
                  <c:v>0.13581247518799902</c:v>
                </c:pt>
                <c:pt idx="276">
                  <c:v>0.13703959618863579</c:v>
                </c:pt>
                <c:pt idx="277">
                  <c:v>0.13826816298721142</c:v>
                </c:pt>
                <c:pt idx="278">
                  <c:v>0.13950456119128943</c:v>
                </c:pt>
                <c:pt idx="279">
                  <c:v>0.1407420437438216</c:v>
                </c:pt>
                <c:pt idx="280">
                  <c:v>0.14198157451010054</c:v>
                </c:pt>
                <c:pt idx="281">
                  <c:v>0.14322327397328782</c:v>
                </c:pt>
                <c:pt idx="282">
                  <c:v>0.1444711180777154</c:v>
                </c:pt>
                <c:pt idx="283">
                  <c:v>0.14572956470036152</c:v>
                </c:pt>
                <c:pt idx="284">
                  <c:v>0.14699704756012574</c:v>
                </c:pt>
                <c:pt idx="285">
                  <c:v>0.14828826560272015</c:v>
                </c:pt>
                <c:pt idx="286">
                  <c:v>0.14958345958964653</c:v>
                </c:pt>
                <c:pt idx="287">
                  <c:v>0.15087925599238078</c:v>
                </c:pt>
                <c:pt idx="288">
                  <c:v>0.15218541394701043</c:v>
                </c:pt>
                <c:pt idx="289">
                  <c:v>0.15349554784597205</c:v>
                </c:pt>
                <c:pt idx="290">
                  <c:v>0.15481254928514343</c:v>
                </c:pt>
                <c:pt idx="291">
                  <c:v>0.15613340618548519</c:v>
                </c:pt>
                <c:pt idx="292">
                  <c:v>0.15746281739029874</c:v>
                </c:pt>
                <c:pt idx="293">
                  <c:v>0.15880090338274566</c:v>
                </c:pt>
                <c:pt idx="294">
                  <c:v>0.16014561594907917</c:v>
                </c:pt>
                <c:pt idx="295">
                  <c:v>0.16149044899857426</c:v>
                </c:pt>
                <c:pt idx="296">
                  <c:v>0.16284901712848884</c:v>
                </c:pt>
                <c:pt idx="297">
                  <c:v>0.16421047685428122</c:v>
                </c:pt>
                <c:pt idx="298">
                  <c:v>0.16558711745843199</c:v>
                </c:pt>
                <c:pt idx="299">
                  <c:v>0.16696544482684481</c:v>
                </c:pt>
                <c:pt idx="300">
                  <c:v>0.16836437481588687</c:v>
                </c:pt>
                <c:pt idx="301">
                  <c:v>0.16976860606403821</c:v>
                </c:pt>
                <c:pt idx="302">
                  <c:v>0.17118042775136874</c:v>
                </c:pt>
                <c:pt idx="303">
                  <c:v>0.17259369523663817</c:v>
                </c:pt>
                <c:pt idx="304">
                  <c:v>0.1740098543177854</c:v>
                </c:pt>
                <c:pt idx="305">
                  <c:v>0.17544023041199841</c:v>
                </c:pt>
                <c:pt idx="306">
                  <c:v>0.17687349810208922</c:v>
                </c:pt>
                <c:pt idx="307">
                  <c:v>0.17830905497224994</c:v>
                </c:pt>
                <c:pt idx="308">
                  <c:v>0.17974931068571207</c:v>
                </c:pt>
                <c:pt idx="309">
                  <c:v>0.1811923375118904</c:v>
                </c:pt>
                <c:pt idx="310">
                  <c:v>0.18263849690026968</c:v>
                </c:pt>
                <c:pt idx="311">
                  <c:v>0.18408610208658785</c:v>
                </c:pt>
                <c:pt idx="312">
                  <c:v>0.18553587596981436</c:v>
                </c:pt>
                <c:pt idx="313">
                  <c:v>0.18698625226884874</c:v>
                </c:pt>
                <c:pt idx="314">
                  <c:v>0.18843988161324565</c:v>
                </c:pt>
                <c:pt idx="315">
                  <c:v>0.18989495675558143</c:v>
                </c:pt>
                <c:pt idx="316">
                  <c:v>0.19135123672953297</c:v>
                </c:pt>
                <c:pt idx="317">
                  <c:v>0.19280860105193867</c:v>
                </c:pt>
                <c:pt idx="318">
                  <c:v>0.19426885697022217</c:v>
                </c:pt>
                <c:pt idx="319">
                  <c:v>0.19574188410363258</c:v>
                </c:pt>
                <c:pt idx="320">
                  <c:v>0.19721563413601242</c:v>
                </c:pt>
                <c:pt idx="321">
                  <c:v>0.19869842040551036</c:v>
                </c:pt>
                <c:pt idx="322">
                  <c:v>0.20019373692381207</c:v>
                </c:pt>
                <c:pt idx="323">
                  <c:v>0.20170037885930175</c:v>
                </c:pt>
                <c:pt idx="324">
                  <c:v>0.20320774369376091</c:v>
                </c:pt>
                <c:pt idx="325">
                  <c:v>0.20472595201276175</c:v>
                </c:pt>
                <c:pt idx="326">
                  <c:v>0.20624813627609456</c:v>
                </c:pt>
                <c:pt idx="327">
                  <c:v>0.20777935677654547</c:v>
                </c:pt>
                <c:pt idx="328">
                  <c:v>0.20931262549074314</c:v>
                </c:pt>
                <c:pt idx="329">
                  <c:v>0.21084734000287972</c:v>
                </c:pt>
                <c:pt idx="330">
                  <c:v>0.21238759674044871</c:v>
                </c:pt>
                <c:pt idx="331">
                  <c:v>0.21393134748970338</c:v>
                </c:pt>
                <c:pt idx="332">
                  <c:v>0.21547690548638165</c:v>
                </c:pt>
                <c:pt idx="333">
                  <c:v>0.21703270455179377</c:v>
                </c:pt>
                <c:pt idx="334">
                  <c:v>0.21858994941514479</c:v>
                </c:pt>
                <c:pt idx="335">
                  <c:v>0.22014839911011155</c:v>
                </c:pt>
                <c:pt idx="336">
                  <c:v>0.22171311392948018</c:v>
                </c:pt>
                <c:pt idx="337">
                  <c:v>0.22328481677222015</c:v>
                </c:pt>
                <c:pt idx="338">
                  <c:v>0.22486266425620041</c:v>
                </c:pt>
                <c:pt idx="339">
                  <c:v>0.22644918652781404</c:v>
                </c:pt>
                <c:pt idx="340">
                  <c:v>0.22803763653001285</c:v>
                </c:pt>
                <c:pt idx="341">
                  <c:v>0.22963536373565291</c:v>
                </c:pt>
                <c:pt idx="342">
                  <c:v>0.23123730785194807</c:v>
                </c:pt>
                <c:pt idx="343">
                  <c:v>0.23284503515999883</c:v>
                </c:pt>
                <c:pt idx="344">
                  <c:v>0.23445601551341208</c:v>
                </c:pt>
                <c:pt idx="345">
                  <c:v>0.23608289964415319</c:v>
                </c:pt>
                <c:pt idx="346">
                  <c:v>0.23771918146149709</c:v>
                </c:pt>
                <c:pt idx="347">
                  <c:v>0.23936763207816003</c:v>
                </c:pt>
                <c:pt idx="348">
                  <c:v>0.24101885380753918</c:v>
                </c:pt>
                <c:pt idx="349">
                  <c:v>0.24267055746956465</c:v>
                </c:pt>
                <c:pt idx="350">
                  <c:v>0.24433262268348552</c:v>
                </c:pt>
                <c:pt idx="351">
                  <c:v>0.24600625428091755</c:v>
                </c:pt>
                <c:pt idx="352">
                  <c:v>0.24768566907010514</c:v>
                </c:pt>
                <c:pt idx="353">
                  <c:v>0.24936568627510061</c:v>
                </c:pt>
                <c:pt idx="354">
                  <c:v>0.25105534213302205</c:v>
                </c:pt>
                <c:pt idx="355">
                  <c:v>0.25275499809335417</c:v>
                </c:pt>
                <c:pt idx="356">
                  <c:v>0.25445790709904881</c:v>
                </c:pt>
                <c:pt idx="357">
                  <c:v>0.25616286431849022</c:v>
                </c:pt>
                <c:pt idx="358">
                  <c:v>0.257877339707696</c:v>
                </c:pt>
                <c:pt idx="359">
                  <c:v>0.25959880312027311</c:v>
                </c:pt>
                <c:pt idx="360">
                  <c:v>0.26133050760158405</c:v>
                </c:pt>
                <c:pt idx="361">
                  <c:v>0.26307028445472047</c:v>
                </c:pt>
                <c:pt idx="362">
                  <c:v>0.26481030227418006</c:v>
                </c:pt>
                <c:pt idx="363">
                  <c:v>0.26655128395893224</c:v>
                </c:pt>
                <c:pt idx="364">
                  <c:v>0.26830419347668033</c:v>
                </c:pt>
                <c:pt idx="365">
                  <c:v>0.27006083797243724</c:v>
                </c:pt>
                <c:pt idx="366">
                  <c:v>0.27182471145788861</c:v>
                </c:pt>
                <c:pt idx="367">
                  <c:v>0.27359147653921778</c:v>
                </c:pt>
                <c:pt idx="368">
                  <c:v>0.27536402481230249</c:v>
                </c:pt>
                <c:pt idx="369">
                  <c:v>0.27713838033281085</c:v>
                </c:pt>
                <c:pt idx="370">
                  <c:v>0.27893333847394847</c:v>
                </c:pt>
                <c:pt idx="371">
                  <c:v>0.28073239304257958</c:v>
                </c:pt>
                <c:pt idx="372">
                  <c:v>0.28255217071500155</c:v>
                </c:pt>
                <c:pt idx="373">
                  <c:v>0.28437399660117024</c:v>
                </c:pt>
                <c:pt idx="374">
                  <c:v>0.2862012442296098</c:v>
                </c:pt>
                <c:pt idx="375">
                  <c:v>0.28804222693846887</c:v>
                </c:pt>
                <c:pt idx="376">
                  <c:v>0.28989477603083907</c:v>
                </c:pt>
                <c:pt idx="377">
                  <c:v>0.29174889140430976</c:v>
                </c:pt>
                <c:pt idx="378">
                  <c:v>0.29360312726094201</c:v>
                </c:pt>
                <c:pt idx="379">
                  <c:v>0.29546290534300673</c:v>
                </c:pt>
                <c:pt idx="380">
                  <c:v>0.29733123772954323</c:v>
                </c:pt>
                <c:pt idx="381">
                  <c:v>0.29919993156556446</c:v>
                </c:pt>
                <c:pt idx="382">
                  <c:v>0.30106983023320144</c:v>
                </c:pt>
                <c:pt idx="383">
                  <c:v>0.30294322291252407</c:v>
                </c:pt>
                <c:pt idx="384">
                  <c:v>0.30481721800765454</c:v>
                </c:pt>
                <c:pt idx="385">
                  <c:v>0.30669277938388551</c:v>
                </c:pt>
                <c:pt idx="386">
                  <c:v>0.30857725651407297</c:v>
                </c:pt>
                <c:pt idx="387">
                  <c:v>0.31046655297072345</c:v>
                </c:pt>
                <c:pt idx="388">
                  <c:v>0.31236054827067533</c:v>
                </c:pt>
                <c:pt idx="389">
                  <c:v>0.31425863999812076</c:v>
                </c:pt>
                <c:pt idx="390">
                  <c:v>0.3161598642877671</c:v>
                </c:pt>
                <c:pt idx="391">
                  <c:v>0.31806205244270602</c:v>
                </c:pt>
                <c:pt idx="392">
                  <c:v>0.31998303597085059</c:v>
                </c:pt>
                <c:pt idx="393">
                  <c:v>0.32190907979178129</c:v>
                </c:pt>
                <c:pt idx="394">
                  <c:v>0.32383536457903517</c:v>
                </c:pt>
                <c:pt idx="395">
                  <c:v>0.32577164946869969</c:v>
                </c:pt>
                <c:pt idx="396">
                  <c:v>0.32771516334805867</c:v>
                </c:pt>
                <c:pt idx="397">
                  <c:v>0.32966265317174964</c:v>
                </c:pt>
                <c:pt idx="398">
                  <c:v>0.3316111068607332</c:v>
                </c:pt>
                <c:pt idx="399">
                  <c:v>0.33356799437102697</c:v>
                </c:pt>
                <c:pt idx="400">
                  <c:v>0.33554705078305047</c:v>
                </c:pt>
                <c:pt idx="401">
                  <c:v>0.33752827589198231</c:v>
                </c:pt>
                <c:pt idx="402">
                  <c:v>0.33951468177686184</c:v>
                </c:pt>
                <c:pt idx="403">
                  <c:v>0.34152928072154981</c:v>
                </c:pt>
                <c:pt idx="404">
                  <c:v>0.34358677167175833</c:v>
                </c:pt>
                <c:pt idx="405">
                  <c:v>0.34570450420275411</c:v>
                </c:pt>
                <c:pt idx="406">
                  <c:v>0.34782934524028281</c:v>
                </c:pt>
                <c:pt idx="407">
                  <c:v>0.34997009005513935</c:v>
                </c:pt>
                <c:pt idx="408">
                  <c:v>0.35211866627549826</c:v>
                </c:pt>
                <c:pt idx="409">
                  <c:v>0.35428627883538594</c:v>
                </c:pt>
                <c:pt idx="410">
                  <c:v>0.35645822878909028</c:v>
                </c:pt>
                <c:pt idx="411">
                  <c:v>0.35863054019227936</c:v>
                </c:pt>
                <c:pt idx="412">
                  <c:v>0.36080935768619343</c:v>
                </c:pt>
                <c:pt idx="413">
                  <c:v>0.36301528389146182</c:v>
                </c:pt>
                <c:pt idx="414">
                  <c:v>0.36522675232216262</c:v>
                </c:pt>
                <c:pt idx="415">
                  <c:v>0.36743846171918654</c:v>
                </c:pt>
                <c:pt idx="416">
                  <c:v>0.36965270126260352</c:v>
                </c:pt>
                <c:pt idx="417">
                  <c:v>0.37187127819983723</c:v>
                </c:pt>
                <c:pt idx="418">
                  <c:v>0.3740899756202325</c:v>
                </c:pt>
                <c:pt idx="419">
                  <c:v>0.37631566106399911</c:v>
                </c:pt>
                <c:pt idx="420">
                  <c:v>0.37855616593663938</c:v>
                </c:pt>
                <c:pt idx="421">
                  <c:v>0.38081667101410099</c:v>
                </c:pt>
                <c:pt idx="422">
                  <c:v>0.38307850140633998</c:v>
                </c:pt>
                <c:pt idx="423">
                  <c:v>0.38536033200340031</c:v>
                </c:pt>
                <c:pt idx="424">
                  <c:v>0.3876528856018408</c:v>
                </c:pt>
                <c:pt idx="425">
                  <c:v>0.38994977659409796</c:v>
                </c:pt>
                <c:pt idx="426">
                  <c:v>0.3922516073959797</c:v>
                </c:pt>
                <c:pt idx="427">
                  <c:v>0.39457295647003648</c:v>
                </c:pt>
                <c:pt idx="428">
                  <c:v>0.39689792003894053</c:v>
                </c:pt>
                <c:pt idx="429">
                  <c:v>0.39924469106008953</c:v>
                </c:pt>
                <c:pt idx="430">
                  <c:v>0.40160073928467976</c:v>
                </c:pt>
                <c:pt idx="431">
                  <c:v>0.40395943813882468</c:v>
                </c:pt>
                <c:pt idx="432">
                  <c:v>0.40632500453317932</c:v>
                </c:pt>
                <c:pt idx="433">
                  <c:v>0.40871948688631188</c:v>
                </c:pt>
                <c:pt idx="434">
                  <c:v>0.41114541534461535</c:v>
                </c:pt>
                <c:pt idx="435">
                  <c:v>0.41357531974725081</c:v>
                </c:pt>
                <c:pt idx="436">
                  <c:v>0.4160172724660437</c:v>
                </c:pt>
                <c:pt idx="437">
                  <c:v>0.41847320123157927</c:v>
                </c:pt>
                <c:pt idx="438">
                  <c:v>0.42094298556069587</c:v>
                </c:pt>
                <c:pt idx="439">
                  <c:v>0.42342698690287828</c:v>
                </c:pt>
                <c:pt idx="440">
                  <c:v>0.42591918110004778</c:v>
                </c:pt>
                <c:pt idx="441">
                  <c:v>0.428417399455296</c:v>
                </c:pt>
                <c:pt idx="442">
                  <c:v>0.43094176265660589</c:v>
                </c:pt>
                <c:pt idx="443">
                  <c:v>0.43349793341257148</c:v>
                </c:pt>
                <c:pt idx="444">
                  <c:v>0.43605663431493014</c:v>
                </c:pt>
                <c:pt idx="445">
                  <c:v>0.43863316672520181</c:v>
                </c:pt>
                <c:pt idx="446">
                  <c:v>0.44123897654373612</c:v>
                </c:pt>
                <c:pt idx="447">
                  <c:v>0.44385779854372043</c:v>
                </c:pt>
                <c:pt idx="448">
                  <c:v>0.44648119890384458</c:v>
                </c:pt>
                <c:pt idx="449">
                  <c:v>0.44910556312926136</c:v>
                </c:pt>
                <c:pt idx="450">
                  <c:v>0.45174293953612821</c:v>
                </c:pt>
                <c:pt idx="451">
                  <c:v>0.45438995459592096</c:v>
                </c:pt>
                <c:pt idx="452">
                  <c:v>0.45706287353545227</c:v>
                </c:pt>
                <c:pt idx="453">
                  <c:v>0.45973747923924563</c:v>
                </c:pt>
                <c:pt idx="454">
                  <c:v>0.46242136214648022</c:v>
                </c:pt>
                <c:pt idx="455">
                  <c:v>0.46511512467296395</c:v>
                </c:pt>
                <c:pt idx="456">
                  <c:v>0.46782358614515973</c:v>
                </c:pt>
                <c:pt idx="457">
                  <c:v>0.47053662597749535</c:v>
                </c:pt>
                <c:pt idx="458">
                  <c:v>0.47326544910399726</c:v>
                </c:pt>
                <c:pt idx="459">
                  <c:v>0.47600342895077885</c:v>
                </c:pt>
                <c:pt idx="460">
                  <c:v>0.47874393894395351</c:v>
                </c:pt>
                <c:pt idx="461">
                  <c:v>0.48150035271445596</c:v>
                </c:pt>
                <c:pt idx="462">
                  <c:v>0.48427399557706358</c:v>
                </c:pt>
                <c:pt idx="463">
                  <c:v>0.48710679567200432</c:v>
                </c:pt>
                <c:pt idx="464">
                  <c:v>0.48994092108172238</c:v>
                </c:pt>
                <c:pt idx="465">
                  <c:v>0.49277745615467194</c:v>
                </c:pt>
                <c:pt idx="466">
                  <c:v>0.49563965414103689</c:v>
                </c:pt>
                <c:pt idx="467">
                  <c:v>0.49852317764700049</c:v>
                </c:pt>
                <c:pt idx="468">
                  <c:v>0.50141344821001232</c:v>
                </c:pt>
                <c:pt idx="469">
                  <c:v>0.50431167066168803</c:v>
                </c:pt>
                <c:pt idx="470">
                  <c:v>0.50722531495804524</c:v>
                </c:pt>
                <c:pt idx="471">
                  <c:v>0.51015100757055998</c:v>
                </c:pt>
                <c:pt idx="472">
                  <c:v>0.51308332675696133</c:v>
                </c:pt>
                <c:pt idx="473">
                  <c:v>0.51601660980865527</c:v>
                </c:pt>
                <c:pt idx="474">
                  <c:v>0.51895170010777281</c:v>
                </c:pt>
                <c:pt idx="475">
                  <c:v>0.52188907958696029</c:v>
                </c:pt>
                <c:pt idx="476">
                  <c:v>0.52488248373627988</c:v>
                </c:pt>
                <c:pt idx="477">
                  <c:v>0.52787685175089205</c:v>
                </c:pt>
                <c:pt idx="478">
                  <c:v>0.53087881020468342</c:v>
                </c:pt>
                <c:pt idx="479">
                  <c:v>0.53388305783854473</c:v>
                </c:pt>
                <c:pt idx="480">
                  <c:v>0.53690055862017927</c:v>
                </c:pt>
                <c:pt idx="481">
                  <c:v>0.53991914375026795</c:v>
                </c:pt>
                <c:pt idx="482">
                  <c:v>0.54294724705012098</c:v>
                </c:pt>
                <c:pt idx="483">
                  <c:v>0.54598788059877779</c:v>
                </c:pt>
                <c:pt idx="484">
                  <c:v>0.54903044187801986</c:v>
                </c:pt>
                <c:pt idx="485">
                  <c:v>0.55209023224936704</c:v>
                </c:pt>
                <c:pt idx="486">
                  <c:v>0.55515399856504621</c:v>
                </c:pt>
                <c:pt idx="487">
                  <c:v>0.55821836729653318</c:v>
                </c:pt>
                <c:pt idx="488">
                  <c:v>0.56130056753593327</c:v>
                </c:pt>
                <c:pt idx="489">
                  <c:v>0.56438373164062594</c:v>
                </c:pt>
                <c:pt idx="490">
                  <c:v>0.56748713691646313</c:v>
                </c:pt>
                <c:pt idx="491">
                  <c:v>0.57059391572082441</c:v>
                </c:pt>
                <c:pt idx="492">
                  <c:v>0.57370334515474031</c:v>
                </c:pt>
                <c:pt idx="493">
                  <c:v>0.57688024515913794</c:v>
                </c:pt>
                <c:pt idx="494">
                  <c:v>0.58006112110786756</c:v>
                </c:pt>
                <c:pt idx="495">
                  <c:v>0.58325765986760181</c:v>
                </c:pt>
                <c:pt idx="496">
                  <c:v>0.5864846808672145</c:v>
                </c:pt>
                <c:pt idx="497">
                  <c:v>0.58971375008057392</c:v>
                </c:pt>
                <c:pt idx="498">
                  <c:v>0.59294378315922591</c:v>
                </c:pt>
                <c:pt idx="499">
                  <c:v>0.59617911749698715</c:v>
                </c:pt>
                <c:pt idx="500">
                  <c:v>0.59943119899420727</c:v>
                </c:pt>
                <c:pt idx="501">
                  <c:v>0.6026844853230432</c:v>
                </c:pt>
                <c:pt idx="502">
                  <c:v>0.60596560326220283</c:v>
                </c:pt>
                <c:pt idx="503">
                  <c:v>0.609249974246725</c:v>
                </c:pt>
                <c:pt idx="504">
                  <c:v>0.61254048987248744</c:v>
                </c:pt>
                <c:pt idx="505">
                  <c:v>0.6158590780748967</c:v>
                </c:pt>
                <c:pt idx="506">
                  <c:v>0.61920814851718442</c:v>
                </c:pt>
                <c:pt idx="507">
                  <c:v>0.62256950824195267</c:v>
                </c:pt>
                <c:pt idx="508">
                  <c:v>0.62594785609250292</c:v>
                </c:pt>
                <c:pt idx="509">
                  <c:v>0.62937331285922882</c:v>
                </c:pt>
                <c:pt idx="510">
                  <c:v>0.63281021552630434</c:v>
                </c:pt>
                <c:pt idx="511">
                  <c:v>0.63625145558719653</c:v>
                </c:pt>
                <c:pt idx="512">
                  <c:v>0.63973390088934723</c:v>
                </c:pt>
                <c:pt idx="513">
                  <c:v>0.64323526204786508</c:v>
                </c:pt>
                <c:pt idx="514">
                  <c:v>0.6467757802338947</c:v>
                </c:pt>
                <c:pt idx="515">
                  <c:v>0.65034352761444014</c:v>
                </c:pt>
                <c:pt idx="516">
                  <c:v>0.65392645587334397</c:v>
                </c:pt>
                <c:pt idx="517">
                  <c:v>0.65753468559617845</c:v>
                </c:pt>
                <c:pt idx="518">
                  <c:v>0.66118243379600938</c:v>
                </c:pt>
                <c:pt idx="519">
                  <c:v>0.66484957978485382</c:v>
                </c:pt>
                <c:pt idx="520">
                  <c:v>0.66853564163006551</c:v>
                </c:pt>
                <c:pt idx="521">
                  <c:v>0.67227736669592464</c:v>
                </c:pt>
                <c:pt idx="522">
                  <c:v>0.67604656192262269</c:v>
                </c:pt>
                <c:pt idx="523">
                  <c:v>0.67985816722219505</c:v>
                </c:pt>
                <c:pt idx="524">
                  <c:v>0.68371459225787312</c:v>
                </c:pt>
                <c:pt idx="525">
                  <c:v>0.68757860773273038</c:v>
                </c:pt>
                <c:pt idx="526">
                  <c:v>0.69145804505226915</c:v>
                </c:pt>
                <c:pt idx="527">
                  <c:v>0.69536459108316229</c:v>
                </c:pt>
                <c:pt idx="528">
                  <c:v>0.69930884834362816</c:v>
                </c:pt>
                <c:pt idx="529">
                  <c:v>0.70325382850306351</c:v>
                </c:pt>
                <c:pt idx="530">
                  <c:v>0.70724567661235138</c:v>
                </c:pt>
                <c:pt idx="531">
                  <c:v>0.71124246453126383</c:v>
                </c:pt>
                <c:pt idx="532">
                  <c:v>0.71525551767698881</c:v>
                </c:pt>
                <c:pt idx="533">
                  <c:v>0.71928314928526427</c:v>
                </c:pt>
                <c:pt idx="534">
                  <c:v>0.72331800988323425</c:v>
                </c:pt>
                <c:pt idx="535">
                  <c:v>0.72735515966127418</c:v>
                </c:pt>
                <c:pt idx="536">
                  <c:v>0.73140652645237991</c:v>
                </c:pt>
                <c:pt idx="537">
                  <c:v>0.73545801372664721</c:v>
                </c:pt>
                <c:pt idx="538">
                  <c:v>0.73953673019543031</c:v>
                </c:pt>
                <c:pt idx="539">
                  <c:v>0.74374159253438199</c:v>
                </c:pt>
                <c:pt idx="540">
                  <c:v>0.74795488869464388</c:v>
                </c:pt>
                <c:pt idx="541">
                  <c:v>0.75220336593808557</c:v>
                </c:pt>
                <c:pt idx="542">
                  <c:v>0.75647630126332688</c:v>
                </c:pt>
                <c:pt idx="543">
                  <c:v>0.76077128500713631</c:v>
                </c:pt>
                <c:pt idx="544">
                  <c:v>0.76507602788703333</c:v>
                </c:pt>
                <c:pt idx="545">
                  <c:v>0.76939293956624932</c:v>
                </c:pt>
                <c:pt idx="546">
                  <c:v>0.77375949030803404</c:v>
                </c:pt>
                <c:pt idx="547">
                  <c:v>0.77836013983275809</c:v>
                </c:pt>
                <c:pt idx="548">
                  <c:v>0.78316356251841213</c:v>
                </c:pt>
                <c:pt idx="549">
                  <c:v>0.78799674454497504</c:v>
                </c:pt>
                <c:pt idx="550">
                  <c:v>0.79284498696673478</c:v>
                </c:pt>
                <c:pt idx="551">
                  <c:v>0.79770395238987468</c:v>
                </c:pt>
                <c:pt idx="552">
                  <c:v>0.80261665330307685</c:v>
                </c:pt>
                <c:pt idx="553">
                  <c:v>0.80754104108295166</c:v>
                </c:pt>
                <c:pt idx="554">
                  <c:v>0.81274675704510313</c:v>
                </c:pt>
                <c:pt idx="555">
                  <c:v>0.81796813581825922</c:v>
                </c:pt>
                <c:pt idx="556">
                  <c:v>0.82332903409251867</c:v>
                </c:pt>
                <c:pt idx="557">
                  <c:v>0.82874342689051717</c:v>
                </c:pt>
                <c:pt idx="558">
                  <c:v>0.8343364962171308</c:v>
                </c:pt>
                <c:pt idx="559">
                  <c:v>0.83994245724203287</c:v>
                </c:pt>
                <c:pt idx="560">
                  <c:v>0.84554841826693494</c:v>
                </c:pt>
                <c:pt idx="561">
                  <c:v>0.85117703012621304</c:v>
                </c:pt>
                <c:pt idx="562">
                  <c:v>0.85686130520613857</c:v>
                </c:pt>
                <c:pt idx="563">
                  <c:v>0.86255112251149657</c:v>
                </c:pt>
                <c:pt idx="564">
                  <c:v>0.86825467489727404</c:v>
                </c:pt>
                <c:pt idx="565">
                  <c:v>0.87399208305145393</c:v>
                </c:pt>
                <c:pt idx="566">
                  <c:v>0.87997431298995332</c:v>
                </c:pt>
                <c:pt idx="567">
                  <c:v>0.8861447376268321</c:v>
                </c:pt>
                <c:pt idx="568">
                  <c:v>0.89240672946650756</c:v>
                </c:pt>
                <c:pt idx="569">
                  <c:v>0.89880197568288445</c:v>
                </c:pt>
                <c:pt idx="570">
                  <c:v>0.90523854762368139</c:v>
                </c:pt>
                <c:pt idx="571">
                  <c:v>0.91172933698718694</c:v>
                </c:pt>
                <c:pt idx="572">
                  <c:v>0.91823651206066659</c:v>
                </c:pt>
                <c:pt idx="573">
                  <c:v>0.92483248322422673</c:v>
                </c:pt>
                <c:pt idx="574">
                  <c:v>0.93157122693425265</c:v>
                </c:pt>
                <c:pt idx="575">
                  <c:v>0.93852527405401232</c:v>
                </c:pt>
                <c:pt idx="576">
                  <c:v>0.94571305850722664</c:v>
                </c:pt>
                <c:pt idx="577">
                  <c:v>0.95321542449531205</c:v>
                </c:pt>
                <c:pt idx="578">
                  <c:v>0.96097996184298373</c:v>
                </c:pt>
                <c:pt idx="579">
                  <c:v>0.96972113569837859</c:v>
                </c:pt>
                <c:pt idx="580">
                  <c:v>0.97900472474718214</c:v>
                </c:pt>
                <c:pt idx="581">
                  <c:v>0.98875904150825744</c:v>
                </c:pt>
                <c:pt idx="582">
                  <c:v>1.0000000000000011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D9F-42D6-948B-7FA2C540DEF9}"/>
            </c:ext>
          </c:extLst>
        </c:ser>
        <c:ser>
          <c:idx val="0"/>
          <c:order val="1"/>
          <c:tx>
            <c:strRef>
              <c:f>'Los Encuentros Structure Volume'!$J$1</c:f>
              <c:strCache>
                <c:ptCount val="1"/>
                <c:pt idx="0">
                  <c:v>Line of Equality</c:v>
                </c:pt>
              </c:strCache>
            </c:strRef>
          </c:tx>
          <c:spPr>
            <a:ln w="47625" cap="rnd" cmpd="sng" algn="ctr">
              <a:solidFill>
                <a:schemeClr val="dk1">
                  <a:tint val="885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1-4D9F-42D6-948B-7FA2C540DEF9}"/>
              </c:ext>
            </c:extLst>
          </c:dPt>
          <c:x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1.718213058419244E-3</c:v>
                </c:pt>
                <c:pt idx="2">
                  <c:v>3.4364261168384879E-3</c:v>
                </c:pt>
                <c:pt idx="3">
                  <c:v>5.1546391752577319E-3</c:v>
                </c:pt>
                <c:pt idx="4">
                  <c:v>6.8728522336769758E-3</c:v>
                </c:pt>
                <c:pt idx="5">
                  <c:v>8.5910652920962206E-3</c:v>
                </c:pt>
                <c:pt idx="6">
                  <c:v>1.0309278350515465E-2</c:v>
                </c:pt>
                <c:pt idx="7">
                  <c:v>1.202749140893471E-2</c:v>
                </c:pt>
                <c:pt idx="8">
                  <c:v>1.3745704467353955E-2</c:v>
                </c:pt>
                <c:pt idx="9">
                  <c:v>1.54639175257732E-2</c:v>
                </c:pt>
                <c:pt idx="10">
                  <c:v>1.7182130584192445E-2</c:v>
                </c:pt>
                <c:pt idx="11">
                  <c:v>1.890034364261169E-2</c:v>
                </c:pt>
                <c:pt idx="12">
                  <c:v>2.0618556701030934E-2</c:v>
                </c:pt>
                <c:pt idx="13">
                  <c:v>2.2336769759450179E-2</c:v>
                </c:pt>
                <c:pt idx="14">
                  <c:v>2.4054982817869424E-2</c:v>
                </c:pt>
                <c:pt idx="15">
                  <c:v>2.5773195876288669E-2</c:v>
                </c:pt>
                <c:pt idx="16">
                  <c:v>2.7491408934707914E-2</c:v>
                </c:pt>
                <c:pt idx="17">
                  <c:v>2.9209621993127158E-2</c:v>
                </c:pt>
                <c:pt idx="18">
                  <c:v>3.0927835051546403E-2</c:v>
                </c:pt>
                <c:pt idx="19">
                  <c:v>3.2646048109965645E-2</c:v>
                </c:pt>
                <c:pt idx="20">
                  <c:v>3.4364261168384889E-2</c:v>
                </c:pt>
                <c:pt idx="21">
                  <c:v>3.6082474226804134E-2</c:v>
                </c:pt>
                <c:pt idx="22">
                  <c:v>3.7800687285223379E-2</c:v>
                </c:pt>
                <c:pt idx="23">
                  <c:v>3.9518900343642624E-2</c:v>
                </c:pt>
                <c:pt idx="24">
                  <c:v>4.1237113402061869E-2</c:v>
                </c:pt>
                <c:pt idx="25">
                  <c:v>4.2955326460481114E-2</c:v>
                </c:pt>
                <c:pt idx="26">
                  <c:v>4.4673539518900358E-2</c:v>
                </c:pt>
                <c:pt idx="27">
                  <c:v>4.6391752577319603E-2</c:v>
                </c:pt>
                <c:pt idx="28">
                  <c:v>4.8109965635738848E-2</c:v>
                </c:pt>
                <c:pt idx="29">
                  <c:v>4.9828178694158093E-2</c:v>
                </c:pt>
                <c:pt idx="30">
                  <c:v>5.1546391752577338E-2</c:v>
                </c:pt>
                <c:pt idx="31">
                  <c:v>5.3264604810996583E-2</c:v>
                </c:pt>
                <c:pt idx="32">
                  <c:v>5.4982817869415827E-2</c:v>
                </c:pt>
                <c:pt idx="33">
                  <c:v>5.6701030927835072E-2</c:v>
                </c:pt>
                <c:pt idx="34">
                  <c:v>5.8419243986254317E-2</c:v>
                </c:pt>
                <c:pt idx="35">
                  <c:v>6.0137457044673562E-2</c:v>
                </c:pt>
                <c:pt idx="36">
                  <c:v>6.1855670103092807E-2</c:v>
                </c:pt>
                <c:pt idx="37">
                  <c:v>6.3573883161512051E-2</c:v>
                </c:pt>
                <c:pt idx="38">
                  <c:v>6.5292096219931289E-2</c:v>
                </c:pt>
                <c:pt idx="39">
                  <c:v>6.7010309278350527E-2</c:v>
                </c:pt>
                <c:pt idx="40">
                  <c:v>6.8728522336769765E-2</c:v>
                </c:pt>
                <c:pt idx="41">
                  <c:v>7.0446735395189003E-2</c:v>
                </c:pt>
                <c:pt idx="42">
                  <c:v>7.2164948453608241E-2</c:v>
                </c:pt>
                <c:pt idx="43">
                  <c:v>7.3883161512027479E-2</c:v>
                </c:pt>
                <c:pt idx="44">
                  <c:v>7.5601374570446717E-2</c:v>
                </c:pt>
                <c:pt idx="45">
                  <c:v>7.7319587628865954E-2</c:v>
                </c:pt>
                <c:pt idx="46">
                  <c:v>7.9037800687285192E-2</c:v>
                </c:pt>
                <c:pt idx="47">
                  <c:v>8.075601374570443E-2</c:v>
                </c:pt>
                <c:pt idx="48">
                  <c:v>8.2474226804123668E-2</c:v>
                </c:pt>
                <c:pt idx="49">
                  <c:v>8.4192439862542906E-2</c:v>
                </c:pt>
                <c:pt idx="50">
                  <c:v>8.5910652920962144E-2</c:v>
                </c:pt>
                <c:pt idx="51">
                  <c:v>8.7628865979381382E-2</c:v>
                </c:pt>
                <c:pt idx="52">
                  <c:v>8.934707903780062E-2</c:v>
                </c:pt>
                <c:pt idx="53">
                  <c:v>9.1065292096219858E-2</c:v>
                </c:pt>
                <c:pt idx="54">
                  <c:v>9.2783505154639095E-2</c:v>
                </c:pt>
                <c:pt idx="55">
                  <c:v>9.4501718213058333E-2</c:v>
                </c:pt>
                <c:pt idx="56">
                  <c:v>9.6219931271477571E-2</c:v>
                </c:pt>
                <c:pt idx="57">
                  <c:v>9.7938144329896809E-2</c:v>
                </c:pt>
                <c:pt idx="58">
                  <c:v>9.9656357388316047E-2</c:v>
                </c:pt>
                <c:pt idx="59">
                  <c:v>0.10137457044673528</c:v>
                </c:pt>
                <c:pt idx="60">
                  <c:v>0.10309278350515452</c:v>
                </c:pt>
                <c:pt idx="61">
                  <c:v>0.10481099656357376</c:v>
                </c:pt>
                <c:pt idx="62">
                  <c:v>0.106529209621993</c:v>
                </c:pt>
                <c:pt idx="63">
                  <c:v>0.10824742268041224</c:v>
                </c:pt>
                <c:pt idx="64">
                  <c:v>0.10996563573883147</c:v>
                </c:pt>
                <c:pt idx="65">
                  <c:v>0.11168384879725071</c:v>
                </c:pt>
                <c:pt idx="66">
                  <c:v>0.11340206185566995</c:v>
                </c:pt>
                <c:pt idx="67">
                  <c:v>0.11512027491408919</c:v>
                </c:pt>
                <c:pt idx="68">
                  <c:v>0.11683848797250843</c:v>
                </c:pt>
                <c:pt idx="69">
                  <c:v>0.11855670103092766</c:v>
                </c:pt>
                <c:pt idx="70">
                  <c:v>0.1202749140893469</c:v>
                </c:pt>
                <c:pt idx="71">
                  <c:v>0.12199312714776614</c:v>
                </c:pt>
                <c:pt idx="72">
                  <c:v>0.12371134020618538</c:v>
                </c:pt>
                <c:pt idx="73">
                  <c:v>0.12542955326460462</c:v>
                </c:pt>
                <c:pt idx="74">
                  <c:v>0.12714776632302385</c:v>
                </c:pt>
                <c:pt idx="75">
                  <c:v>0.12886597938144309</c:v>
                </c:pt>
                <c:pt idx="76">
                  <c:v>0.13058419243986233</c:v>
                </c:pt>
                <c:pt idx="77">
                  <c:v>0.13230240549828157</c:v>
                </c:pt>
                <c:pt idx="78">
                  <c:v>0.1340206185567008</c:v>
                </c:pt>
                <c:pt idx="79">
                  <c:v>0.13573883161512004</c:v>
                </c:pt>
                <c:pt idx="80">
                  <c:v>0.13745704467353928</c:v>
                </c:pt>
                <c:pt idx="81">
                  <c:v>0.13917525773195852</c:v>
                </c:pt>
                <c:pt idx="82">
                  <c:v>0.14089347079037776</c:v>
                </c:pt>
                <c:pt idx="83">
                  <c:v>0.14261168384879699</c:v>
                </c:pt>
                <c:pt idx="84">
                  <c:v>0.14432989690721623</c:v>
                </c:pt>
                <c:pt idx="85">
                  <c:v>0.14604810996563547</c:v>
                </c:pt>
                <c:pt idx="86">
                  <c:v>0.14776632302405471</c:v>
                </c:pt>
                <c:pt idx="87">
                  <c:v>0.14948453608247395</c:v>
                </c:pt>
                <c:pt idx="88">
                  <c:v>0.15120274914089318</c:v>
                </c:pt>
                <c:pt idx="89">
                  <c:v>0.15292096219931242</c:v>
                </c:pt>
                <c:pt idx="90">
                  <c:v>0.15463917525773166</c:v>
                </c:pt>
                <c:pt idx="91">
                  <c:v>0.1563573883161509</c:v>
                </c:pt>
                <c:pt idx="92">
                  <c:v>0.15807560137457013</c:v>
                </c:pt>
                <c:pt idx="93">
                  <c:v>0.15979381443298937</c:v>
                </c:pt>
                <c:pt idx="94">
                  <c:v>0.16151202749140861</c:v>
                </c:pt>
                <c:pt idx="95">
                  <c:v>0.16323024054982785</c:v>
                </c:pt>
                <c:pt idx="96">
                  <c:v>0.16494845360824709</c:v>
                </c:pt>
                <c:pt idx="97">
                  <c:v>0.16666666666666632</c:v>
                </c:pt>
                <c:pt idx="98">
                  <c:v>0.16838487972508556</c:v>
                </c:pt>
                <c:pt idx="99">
                  <c:v>0.1701030927835048</c:v>
                </c:pt>
                <c:pt idx="100">
                  <c:v>0.17182130584192404</c:v>
                </c:pt>
                <c:pt idx="101">
                  <c:v>0.17353951890034328</c:v>
                </c:pt>
                <c:pt idx="102">
                  <c:v>0.17525773195876251</c:v>
                </c:pt>
                <c:pt idx="103">
                  <c:v>0.17697594501718175</c:v>
                </c:pt>
                <c:pt idx="104">
                  <c:v>0.17869415807560099</c:v>
                </c:pt>
                <c:pt idx="105">
                  <c:v>0.18041237113402023</c:v>
                </c:pt>
                <c:pt idx="106">
                  <c:v>0.18213058419243947</c:v>
                </c:pt>
                <c:pt idx="107">
                  <c:v>0.1838487972508587</c:v>
                </c:pt>
                <c:pt idx="108">
                  <c:v>0.18556701030927794</c:v>
                </c:pt>
                <c:pt idx="109">
                  <c:v>0.18728522336769718</c:v>
                </c:pt>
                <c:pt idx="110">
                  <c:v>0.18900343642611642</c:v>
                </c:pt>
                <c:pt idx="111">
                  <c:v>0.19072164948453565</c:v>
                </c:pt>
                <c:pt idx="112">
                  <c:v>0.19243986254295489</c:v>
                </c:pt>
                <c:pt idx="113">
                  <c:v>0.19415807560137413</c:v>
                </c:pt>
                <c:pt idx="114">
                  <c:v>0.19587628865979337</c:v>
                </c:pt>
                <c:pt idx="115">
                  <c:v>0.19759450171821261</c:v>
                </c:pt>
                <c:pt idx="116">
                  <c:v>0.19931271477663184</c:v>
                </c:pt>
                <c:pt idx="117">
                  <c:v>0.20103092783505108</c:v>
                </c:pt>
                <c:pt idx="118">
                  <c:v>0.20274914089347032</c:v>
                </c:pt>
                <c:pt idx="119">
                  <c:v>0.20446735395188956</c:v>
                </c:pt>
                <c:pt idx="120">
                  <c:v>0.2061855670103088</c:v>
                </c:pt>
                <c:pt idx="121">
                  <c:v>0.20790378006872803</c:v>
                </c:pt>
                <c:pt idx="122">
                  <c:v>0.20962199312714727</c:v>
                </c:pt>
                <c:pt idx="123">
                  <c:v>0.21134020618556651</c:v>
                </c:pt>
                <c:pt idx="124">
                  <c:v>0.21305841924398575</c:v>
                </c:pt>
                <c:pt idx="125">
                  <c:v>0.21477663230240499</c:v>
                </c:pt>
                <c:pt idx="126">
                  <c:v>0.21649484536082422</c:v>
                </c:pt>
                <c:pt idx="127">
                  <c:v>0.21821305841924346</c:v>
                </c:pt>
                <c:pt idx="128">
                  <c:v>0.2199312714776627</c:v>
                </c:pt>
                <c:pt idx="129">
                  <c:v>0.22164948453608194</c:v>
                </c:pt>
                <c:pt idx="130">
                  <c:v>0.22336769759450117</c:v>
                </c:pt>
                <c:pt idx="131">
                  <c:v>0.22508591065292041</c:v>
                </c:pt>
                <c:pt idx="132">
                  <c:v>0.22680412371133965</c:v>
                </c:pt>
                <c:pt idx="133">
                  <c:v>0.22852233676975889</c:v>
                </c:pt>
                <c:pt idx="134">
                  <c:v>0.23024054982817813</c:v>
                </c:pt>
                <c:pt idx="135">
                  <c:v>0.23195876288659736</c:v>
                </c:pt>
                <c:pt idx="136">
                  <c:v>0.2336769759450166</c:v>
                </c:pt>
                <c:pt idx="137">
                  <c:v>0.23539518900343584</c:v>
                </c:pt>
                <c:pt idx="138">
                  <c:v>0.23711340206185508</c:v>
                </c:pt>
                <c:pt idx="139">
                  <c:v>0.23883161512027432</c:v>
                </c:pt>
                <c:pt idx="140">
                  <c:v>0.24054982817869355</c:v>
                </c:pt>
                <c:pt idx="141">
                  <c:v>0.24226804123711279</c:v>
                </c:pt>
                <c:pt idx="142">
                  <c:v>0.24398625429553203</c:v>
                </c:pt>
                <c:pt idx="143">
                  <c:v>0.24570446735395127</c:v>
                </c:pt>
                <c:pt idx="144">
                  <c:v>0.2474226804123705</c:v>
                </c:pt>
                <c:pt idx="145">
                  <c:v>0.24914089347078974</c:v>
                </c:pt>
                <c:pt idx="146">
                  <c:v>0.25085910652920901</c:v>
                </c:pt>
                <c:pt idx="147">
                  <c:v>0.25257731958762825</c:v>
                </c:pt>
                <c:pt idx="148">
                  <c:v>0.25429553264604748</c:v>
                </c:pt>
                <c:pt idx="149">
                  <c:v>0.25601374570446672</c:v>
                </c:pt>
                <c:pt idx="150">
                  <c:v>0.25773195876288596</c:v>
                </c:pt>
                <c:pt idx="151">
                  <c:v>0.2594501718213052</c:v>
                </c:pt>
                <c:pt idx="152">
                  <c:v>0.26116838487972444</c:v>
                </c:pt>
                <c:pt idx="153">
                  <c:v>0.26288659793814367</c:v>
                </c:pt>
                <c:pt idx="154">
                  <c:v>0.26460481099656291</c:v>
                </c:pt>
                <c:pt idx="155">
                  <c:v>0.26632302405498215</c:v>
                </c:pt>
                <c:pt idx="156">
                  <c:v>0.26804123711340139</c:v>
                </c:pt>
                <c:pt idx="157">
                  <c:v>0.26975945017182063</c:v>
                </c:pt>
                <c:pt idx="158">
                  <c:v>0.27147766323023986</c:v>
                </c:pt>
                <c:pt idx="159">
                  <c:v>0.2731958762886591</c:v>
                </c:pt>
                <c:pt idx="160">
                  <c:v>0.27491408934707834</c:v>
                </c:pt>
                <c:pt idx="161">
                  <c:v>0.27663230240549758</c:v>
                </c:pt>
                <c:pt idx="162">
                  <c:v>0.27835051546391681</c:v>
                </c:pt>
                <c:pt idx="163">
                  <c:v>0.28006872852233605</c:v>
                </c:pt>
                <c:pt idx="164">
                  <c:v>0.28178694158075529</c:v>
                </c:pt>
                <c:pt idx="165">
                  <c:v>0.28350515463917453</c:v>
                </c:pt>
                <c:pt idx="166">
                  <c:v>0.28522336769759377</c:v>
                </c:pt>
                <c:pt idx="167">
                  <c:v>0.286941580756013</c:v>
                </c:pt>
                <c:pt idx="168">
                  <c:v>0.28865979381443224</c:v>
                </c:pt>
                <c:pt idx="169">
                  <c:v>0.29037800687285148</c:v>
                </c:pt>
                <c:pt idx="170">
                  <c:v>0.29209621993127072</c:v>
                </c:pt>
                <c:pt idx="171">
                  <c:v>0.29381443298968996</c:v>
                </c:pt>
                <c:pt idx="172">
                  <c:v>0.29553264604810919</c:v>
                </c:pt>
                <c:pt idx="173">
                  <c:v>0.29725085910652843</c:v>
                </c:pt>
                <c:pt idx="174">
                  <c:v>0.29896907216494767</c:v>
                </c:pt>
                <c:pt idx="175">
                  <c:v>0.30068728522336691</c:v>
                </c:pt>
                <c:pt idx="176">
                  <c:v>0.30240549828178614</c:v>
                </c:pt>
                <c:pt idx="177">
                  <c:v>0.30412371134020538</c:v>
                </c:pt>
                <c:pt idx="178">
                  <c:v>0.30584192439862462</c:v>
                </c:pt>
                <c:pt idx="179">
                  <c:v>0.30756013745704386</c:v>
                </c:pt>
                <c:pt idx="180">
                  <c:v>0.3092783505154631</c:v>
                </c:pt>
                <c:pt idx="181">
                  <c:v>0.31099656357388233</c:v>
                </c:pt>
                <c:pt idx="182">
                  <c:v>0.31271477663230157</c:v>
                </c:pt>
                <c:pt idx="183">
                  <c:v>0.31443298969072081</c:v>
                </c:pt>
                <c:pt idx="184">
                  <c:v>0.31615120274914005</c:v>
                </c:pt>
                <c:pt idx="185">
                  <c:v>0.31786941580755929</c:v>
                </c:pt>
                <c:pt idx="186">
                  <c:v>0.31958762886597852</c:v>
                </c:pt>
                <c:pt idx="187">
                  <c:v>0.32130584192439776</c:v>
                </c:pt>
                <c:pt idx="188">
                  <c:v>0.323024054982817</c:v>
                </c:pt>
                <c:pt idx="189">
                  <c:v>0.32474226804123624</c:v>
                </c:pt>
                <c:pt idx="190">
                  <c:v>0.32646048109965548</c:v>
                </c:pt>
                <c:pt idx="191">
                  <c:v>0.32817869415807471</c:v>
                </c:pt>
                <c:pt idx="192">
                  <c:v>0.32989690721649395</c:v>
                </c:pt>
                <c:pt idx="193">
                  <c:v>0.33161512027491319</c:v>
                </c:pt>
                <c:pt idx="194">
                  <c:v>0.33333333333333243</c:v>
                </c:pt>
                <c:pt idx="195">
                  <c:v>0.33505154639175166</c:v>
                </c:pt>
                <c:pt idx="196">
                  <c:v>0.3367697594501709</c:v>
                </c:pt>
                <c:pt idx="197">
                  <c:v>0.33848797250859014</c:v>
                </c:pt>
                <c:pt idx="198">
                  <c:v>0.34020618556700938</c:v>
                </c:pt>
                <c:pt idx="199">
                  <c:v>0.34192439862542862</c:v>
                </c:pt>
                <c:pt idx="200">
                  <c:v>0.34364261168384785</c:v>
                </c:pt>
                <c:pt idx="201">
                  <c:v>0.34536082474226709</c:v>
                </c:pt>
                <c:pt idx="202">
                  <c:v>0.34707903780068633</c:v>
                </c:pt>
                <c:pt idx="203">
                  <c:v>0.34879725085910557</c:v>
                </c:pt>
                <c:pt idx="204">
                  <c:v>0.35051546391752481</c:v>
                </c:pt>
                <c:pt idx="205">
                  <c:v>0.35223367697594404</c:v>
                </c:pt>
                <c:pt idx="206">
                  <c:v>0.35395189003436328</c:v>
                </c:pt>
                <c:pt idx="207">
                  <c:v>0.35567010309278252</c:v>
                </c:pt>
                <c:pt idx="208">
                  <c:v>0.35738831615120176</c:v>
                </c:pt>
                <c:pt idx="209">
                  <c:v>0.35910652920962099</c:v>
                </c:pt>
                <c:pt idx="210">
                  <c:v>0.36082474226804023</c:v>
                </c:pt>
                <c:pt idx="211">
                  <c:v>0.36254295532645947</c:v>
                </c:pt>
                <c:pt idx="212">
                  <c:v>0.36426116838487871</c:v>
                </c:pt>
                <c:pt idx="213">
                  <c:v>0.36597938144329795</c:v>
                </c:pt>
                <c:pt idx="214">
                  <c:v>0.36769759450171718</c:v>
                </c:pt>
                <c:pt idx="215">
                  <c:v>0.36941580756013642</c:v>
                </c:pt>
                <c:pt idx="216">
                  <c:v>0.37113402061855566</c:v>
                </c:pt>
                <c:pt idx="217">
                  <c:v>0.3728522336769749</c:v>
                </c:pt>
                <c:pt idx="218">
                  <c:v>0.37457044673539414</c:v>
                </c:pt>
                <c:pt idx="219">
                  <c:v>0.37628865979381337</c:v>
                </c:pt>
                <c:pt idx="220">
                  <c:v>0.37800687285223261</c:v>
                </c:pt>
                <c:pt idx="221">
                  <c:v>0.37972508591065185</c:v>
                </c:pt>
                <c:pt idx="222">
                  <c:v>0.38144329896907109</c:v>
                </c:pt>
                <c:pt idx="223">
                  <c:v>0.38316151202749033</c:v>
                </c:pt>
                <c:pt idx="224">
                  <c:v>0.38487972508590956</c:v>
                </c:pt>
                <c:pt idx="225">
                  <c:v>0.3865979381443288</c:v>
                </c:pt>
                <c:pt idx="226">
                  <c:v>0.38831615120274804</c:v>
                </c:pt>
                <c:pt idx="227">
                  <c:v>0.39003436426116728</c:v>
                </c:pt>
                <c:pt idx="228">
                  <c:v>0.39175257731958651</c:v>
                </c:pt>
                <c:pt idx="229">
                  <c:v>0.39347079037800575</c:v>
                </c:pt>
                <c:pt idx="230">
                  <c:v>0.39518900343642499</c:v>
                </c:pt>
                <c:pt idx="231">
                  <c:v>0.39690721649484423</c:v>
                </c:pt>
                <c:pt idx="232">
                  <c:v>0.39862542955326347</c:v>
                </c:pt>
                <c:pt idx="233">
                  <c:v>0.4003436426116827</c:v>
                </c:pt>
                <c:pt idx="234">
                  <c:v>0.40206185567010194</c:v>
                </c:pt>
                <c:pt idx="235">
                  <c:v>0.40378006872852118</c:v>
                </c:pt>
                <c:pt idx="236">
                  <c:v>0.40549828178694042</c:v>
                </c:pt>
                <c:pt idx="237">
                  <c:v>0.40721649484535966</c:v>
                </c:pt>
                <c:pt idx="238">
                  <c:v>0.40893470790377889</c:v>
                </c:pt>
                <c:pt idx="239">
                  <c:v>0.41065292096219813</c:v>
                </c:pt>
                <c:pt idx="240">
                  <c:v>0.41237113402061737</c:v>
                </c:pt>
                <c:pt idx="241">
                  <c:v>0.41408934707903661</c:v>
                </c:pt>
                <c:pt idx="242">
                  <c:v>0.41580756013745584</c:v>
                </c:pt>
                <c:pt idx="243">
                  <c:v>0.41752577319587508</c:v>
                </c:pt>
                <c:pt idx="244">
                  <c:v>0.41924398625429432</c:v>
                </c:pt>
                <c:pt idx="245">
                  <c:v>0.42096219931271356</c:v>
                </c:pt>
                <c:pt idx="246">
                  <c:v>0.4226804123711328</c:v>
                </c:pt>
                <c:pt idx="247">
                  <c:v>0.42439862542955203</c:v>
                </c:pt>
                <c:pt idx="248">
                  <c:v>0.42611683848797127</c:v>
                </c:pt>
                <c:pt idx="249">
                  <c:v>0.42783505154639051</c:v>
                </c:pt>
                <c:pt idx="250">
                  <c:v>0.42955326460480975</c:v>
                </c:pt>
                <c:pt idx="251">
                  <c:v>0.43127147766322899</c:v>
                </c:pt>
                <c:pt idx="252">
                  <c:v>0.43298969072164822</c:v>
                </c:pt>
                <c:pt idx="253">
                  <c:v>0.43470790378006746</c:v>
                </c:pt>
                <c:pt idx="254">
                  <c:v>0.4364261168384867</c:v>
                </c:pt>
                <c:pt idx="255">
                  <c:v>0.43814432989690594</c:v>
                </c:pt>
                <c:pt idx="256">
                  <c:v>0.43986254295532518</c:v>
                </c:pt>
                <c:pt idx="257">
                  <c:v>0.44158075601374441</c:v>
                </c:pt>
                <c:pt idx="258">
                  <c:v>0.44329896907216365</c:v>
                </c:pt>
                <c:pt idx="259">
                  <c:v>0.44501718213058289</c:v>
                </c:pt>
                <c:pt idx="260">
                  <c:v>0.44673539518900213</c:v>
                </c:pt>
                <c:pt idx="261">
                  <c:v>0.44845360824742136</c:v>
                </c:pt>
                <c:pt idx="262">
                  <c:v>0.4501718213058406</c:v>
                </c:pt>
                <c:pt idx="263">
                  <c:v>0.45189003436425984</c:v>
                </c:pt>
                <c:pt idx="264">
                  <c:v>0.45360824742267908</c:v>
                </c:pt>
                <c:pt idx="265">
                  <c:v>0.45532646048109832</c:v>
                </c:pt>
                <c:pt idx="266">
                  <c:v>0.45704467353951755</c:v>
                </c:pt>
                <c:pt idx="267">
                  <c:v>0.45876288659793679</c:v>
                </c:pt>
                <c:pt idx="268">
                  <c:v>0.46048109965635603</c:v>
                </c:pt>
                <c:pt idx="269">
                  <c:v>0.46219931271477527</c:v>
                </c:pt>
                <c:pt idx="270">
                  <c:v>0.46391752577319451</c:v>
                </c:pt>
                <c:pt idx="271">
                  <c:v>0.46563573883161374</c:v>
                </c:pt>
                <c:pt idx="272">
                  <c:v>0.46735395189003298</c:v>
                </c:pt>
                <c:pt idx="273">
                  <c:v>0.46907216494845222</c:v>
                </c:pt>
                <c:pt idx="274">
                  <c:v>0.47079037800687146</c:v>
                </c:pt>
                <c:pt idx="275">
                  <c:v>0.4725085910652907</c:v>
                </c:pt>
                <c:pt idx="276">
                  <c:v>0.47422680412370993</c:v>
                </c:pt>
                <c:pt idx="277">
                  <c:v>0.47594501718212917</c:v>
                </c:pt>
                <c:pt idx="278">
                  <c:v>0.47766323024054841</c:v>
                </c:pt>
                <c:pt idx="279">
                  <c:v>0.47938144329896765</c:v>
                </c:pt>
                <c:pt idx="280">
                  <c:v>0.48109965635738688</c:v>
                </c:pt>
                <c:pt idx="281">
                  <c:v>0.48281786941580612</c:v>
                </c:pt>
                <c:pt idx="282">
                  <c:v>0.48453608247422536</c:v>
                </c:pt>
                <c:pt idx="283">
                  <c:v>0.4862542955326446</c:v>
                </c:pt>
                <c:pt idx="284">
                  <c:v>0.48797250859106384</c:v>
                </c:pt>
                <c:pt idx="285">
                  <c:v>0.48969072164948307</c:v>
                </c:pt>
                <c:pt idx="286">
                  <c:v>0.49140893470790231</c:v>
                </c:pt>
                <c:pt idx="287">
                  <c:v>0.49312714776632155</c:v>
                </c:pt>
                <c:pt idx="288">
                  <c:v>0.49484536082474079</c:v>
                </c:pt>
                <c:pt idx="289">
                  <c:v>0.49656357388316003</c:v>
                </c:pt>
                <c:pt idx="290">
                  <c:v>0.49828178694157926</c:v>
                </c:pt>
                <c:pt idx="291">
                  <c:v>0.4999999999999985</c:v>
                </c:pt>
                <c:pt idx="292">
                  <c:v>0.50171821305841779</c:v>
                </c:pt>
                <c:pt idx="293">
                  <c:v>0.50343642611683703</c:v>
                </c:pt>
                <c:pt idx="294">
                  <c:v>0.50515463917525627</c:v>
                </c:pt>
                <c:pt idx="295">
                  <c:v>0.50687285223367551</c:v>
                </c:pt>
                <c:pt idx="296">
                  <c:v>0.50859106529209475</c:v>
                </c:pt>
                <c:pt idx="297">
                  <c:v>0.51030927835051398</c:v>
                </c:pt>
                <c:pt idx="298">
                  <c:v>0.51202749140893322</c:v>
                </c:pt>
                <c:pt idx="299">
                  <c:v>0.51374570446735246</c:v>
                </c:pt>
                <c:pt idx="300">
                  <c:v>0.5154639175257717</c:v>
                </c:pt>
                <c:pt idx="301">
                  <c:v>0.51718213058419094</c:v>
                </c:pt>
                <c:pt idx="302">
                  <c:v>0.51890034364261017</c:v>
                </c:pt>
                <c:pt idx="303">
                  <c:v>0.52061855670102941</c:v>
                </c:pt>
                <c:pt idx="304">
                  <c:v>0.52233676975944865</c:v>
                </c:pt>
                <c:pt idx="305">
                  <c:v>0.52405498281786789</c:v>
                </c:pt>
                <c:pt idx="306">
                  <c:v>0.52577319587628712</c:v>
                </c:pt>
                <c:pt idx="307">
                  <c:v>0.52749140893470636</c:v>
                </c:pt>
                <c:pt idx="308">
                  <c:v>0.5292096219931256</c:v>
                </c:pt>
                <c:pt idx="309">
                  <c:v>0.53092783505154484</c:v>
                </c:pt>
                <c:pt idx="310">
                  <c:v>0.53264604810996408</c:v>
                </c:pt>
                <c:pt idx="311">
                  <c:v>0.53436426116838331</c:v>
                </c:pt>
                <c:pt idx="312">
                  <c:v>0.53608247422680255</c:v>
                </c:pt>
                <c:pt idx="313">
                  <c:v>0.53780068728522179</c:v>
                </c:pt>
                <c:pt idx="314">
                  <c:v>0.53951890034364103</c:v>
                </c:pt>
                <c:pt idx="315">
                  <c:v>0.54123711340206027</c:v>
                </c:pt>
                <c:pt idx="316">
                  <c:v>0.5429553264604795</c:v>
                </c:pt>
                <c:pt idx="317">
                  <c:v>0.54467353951889874</c:v>
                </c:pt>
                <c:pt idx="318">
                  <c:v>0.54639175257731798</c:v>
                </c:pt>
                <c:pt idx="319">
                  <c:v>0.54810996563573722</c:v>
                </c:pt>
                <c:pt idx="320">
                  <c:v>0.54982817869415646</c:v>
                </c:pt>
                <c:pt idx="321">
                  <c:v>0.55154639175257569</c:v>
                </c:pt>
                <c:pt idx="322">
                  <c:v>0.55326460481099493</c:v>
                </c:pt>
                <c:pt idx="323">
                  <c:v>0.55498281786941417</c:v>
                </c:pt>
                <c:pt idx="324">
                  <c:v>0.55670103092783341</c:v>
                </c:pt>
                <c:pt idx="325">
                  <c:v>0.55841924398625264</c:v>
                </c:pt>
                <c:pt idx="326">
                  <c:v>0.56013745704467188</c:v>
                </c:pt>
                <c:pt idx="327">
                  <c:v>0.56185567010309112</c:v>
                </c:pt>
                <c:pt idx="328">
                  <c:v>0.56357388316151036</c:v>
                </c:pt>
                <c:pt idx="329">
                  <c:v>0.5652920962199296</c:v>
                </c:pt>
                <c:pt idx="330">
                  <c:v>0.56701030927834883</c:v>
                </c:pt>
                <c:pt idx="331">
                  <c:v>0.56872852233676807</c:v>
                </c:pt>
                <c:pt idx="332">
                  <c:v>0.57044673539518731</c:v>
                </c:pt>
                <c:pt idx="333">
                  <c:v>0.57216494845360655</c:v>
                </c:pt>
                <c:pt idx="334">
                  <c:v>0.57388316151202579</c:v>
                </c:pt>
                <c:pt idx="335">
                  <c:v>0.57560137457044502</c:v>
                </c:pt>
                <c:pt idx="336">
                  <c:v>0.57731958762886426</c:v>
                </c:pt>
                <c:pt idx="337">
                  <c:v>0.5790378006872835</c:v>
                </c:pt>
                <c:pt idx="338">
                  <c:v>0.58075601374570274</c:v>
                </c:pt>
                <c:pt idx="339">
                  <c:v>0.58247422680412198</c:v>
                </c:pt>
                <c:pt idx="340">
                  <c:v>0.58419243986254121</c:v>
                </c:pt>
                <c:pt idx="341">
                  <c:v>0.58591065292096045</c:v>
                </c:pt>
                <c:pt idx="342">
                  <c:v>0.58762886597937969</c:v>
                </c:pt>
                <c:pt idx="343">
                  <c:v>0.58934707903779893</c:v>
                </c:pt>
                <c:pt idx="344">
                  <c:v>0.59106529209621816</c:v>
                </c:pt>
                <c:pt idx="345">
                  <c:v>0.5927835051546374</c:v>
                </c:pt>
                <c:pt idx="346">
                  <c:v>0.59450171821305664</c:v>
                </c:pt>
                <c:pt idx="347">
                  <c:v>0.59621993127147588</c:v>
                </c:pt>
                <c:pt idx="348">
                  <c:v>0.59793814432989512</c:v>
                </c:pt>
                <c:pt idx="349">
                  <c:v>0.59965635738831435</c:v>
                </c:pt>
                <c:pt idx="350">
                  <c:v>0.60137457044673359</c:v>
                </c:pt>
                <c:pt idx="351">
                  <c:v>0.60309278350515283</c:v>
                </c:pt>
                <c:pt idx="352">
                  <c:v>0.60481099656357207</c:v>
                </c:pt>
                <c:pt idx="353">
                  <c:v>0.60652920962199131</c:v>
                </c:pt>
                <c:pt idx="354">
                  <c:v>0.60824742268041054</c:v>
                </c:pt>
                <c:pt idx="355">
                  <c:v>0.60996563573882978</c:v>
                </c:pt>
                <c:pt idx="356">
                  <c:v>0.61168384879724902</c:v>
                </c:pt>
                <c:pt idx="357">
                  <c:v>0.61340206185566826</c:v>
                </c:pt>
                <c:pt idx="358">
                  <c:v>0.61512027491408749</c:v>
                </c:pt>
                <c:pt idx="359">
                  <c:v>0.61683848797250673</c:v>
                </c:pt>
                <c:pt idx="360">
                  <c:v>0.61855670103092597</c:v>
                </c:pt>
                <c:pt idx="361">
                  <c:v>0.62027491408934521</c:v>
                </c:pt>
                <c:pt idx="362">
                  <c:v>0.62199312714776445</c:v>
                </c:pt>
                <c:pt idx="363">
                  <c:v>0.62371134020618368</c:v>
                </c:pt>
                <c:pt idx="364">
                  <c:v>0.62542955326460292</c:v>
                </c:pt>
                <c:pt idx="365">
                  <c:v>0.62714776632302216</c:v>
                </c:pt>
                <c:pt idx="366">
                  <c:v>0.6288659793814414</c:v>
                </c:pt>
                <c:pt idx="367">
                  <c:v>0.63058419243986064</c:v>
                </c:pt>
                <c:pt idx="368">
                  <c:v>0.63230240549827987</c:v>
                </c:pt>
                <c:pt idx="369">
                  <c:v>0.63402061855669911</c:v>
                </c:pt>
                <c:pt idx="370">
                  <c:v>0.63573883161511835</c:v>
                </c:pt>
                <c:pt idx="371">
                  <c:v>0.63745704467353759</c:v>
                </c:pt>
                <c:pt idx="372">
                  <c:v>0.63917525773195683</c:v>
                </c:pt>
                <c:pt idx="373">
                  <c:v>0.64089347079037606</c:v>
                </c:pt>
                <c:pt idx="374">
                  <c:v>0.6426116838487953</c:v>
                </c:pt>
                <c:pt idx="375">
                  <c:v>0.64432989690721454</c:v>
                </c:pt>
                <c:pt idx="376">
                  <c:v>0.64604810996563378</c:v>
                </c:pt>
                <c:pt idx="377">
                  <c:v>0.64776632302405301</c:v>
                </c:pt>
                <c:pt idx="378">
                  <c:v>0.64948453608247225</c:v>
                </c:pt>
                <c:pt idx="379">
                  <c:v>0.65120274914089149</c:v>
                </c:pt>
                <c:pt idx="380">
                  <c:v>0.65292096219931073</c:v>
                </c:pt>
                <c:pt idx="381">
                  <c:v>0.65463917525772997</c:v>
                </c:pt>
                <c:pt idx="382">
                  <c:v>0.6563573883161492</c:v>
                </c:pt>
                <c:pt idx="383">
                  <c:v>0.65807560137456844</c:v>
                </c:pt>
                <c:pt idx="384">
                  <c:v>0.65979381443298768</c:v>
                </c:pt>
                <c:pt idx="385">
                  <c:v>0.66151202749140692</c:v>
                </c:pt>
                <c:pt idx="386">
                  <c:v>0.66323024054982616</c:v>
                </c:pt>
                <c:pt idx="387">
                  <c:v>0.66494845360824539</c:v>
                </c:pt>
                <c:pt idx="388">
                  <c:v>0.66666666666666463</c:v>
                </c:pt>
                <c:pt idx="389">
                  <c:v>0.66838487972508387</c:v>
                </c:pt>
                <c:pt idx="390">
                  <c:v>0.67010309278350311</c:v>
                </c:pt>
                <c:pt idx="391">
                  <c:v>0.67182130584192234</c:v>
                </c:pt>
                <c:pt idx="392">
                  <c:v>0.67353951890034158</c:v>
                </c:pt>
                <c:pt idx="393">
                  <c:v>0.67525773195876082</c:v>
                </c:pt>
                <c:pt idx="394">
                  <c:v>0.67697594501718006</c:v>
                </c:pt>
                <c:pt idx="395">
                  <c:v>0.6786941580755993</c:v>
                </c:pt>
                <c:pt idx="396">
                  <c:v>0.68041237113401853</c:v>
                </c:pt>
                <c:pt idx="397">
                  <c:v>0.68213058419243777</c:v>
                </c:pt>
                <c:pt idx="398">
                  <c:v>0.68384879725085701</c:v>
                </c:pt>
                <c:pt idx="399">
                  <c:v>0.68556701030927625</c:v>
                </c:pt>
                <c:pt idx="400">
                  <c:v>0.68728522336769549</c:v>
                </c:pt>
                <c:pt idx="401">
                  <c:v>0.68900343642611472</c:v>
                </c:pt>
                <c:pt idx="402">
                  <c:v>0.69072164948453396</c:v>
                </c:pt>
                <c:pt idx="403">
                  <c:v>0.6924398625429532</c:v>
                </c:pt>
                <c:pt idx="404">
                  <c:v>0.69415807560137244</c:v>
                </c:pt>
                <c:pt idx="405">
                  <c:v>0.69587628865979168</c:v>
                </c:pt>
                <c:pt idx="406">
                  <c:v>0.69759450171821091</c:v>
                </c:pt>
                <c:pt idx="407">
                  <c:v>0.69931271477663015</c:v>
                </c:pt>
                <c:pt idx="408">
                  <c:v>0.70103092783504939</c:v>
                </c:pt>
                <c:pt idx="409">
                  <c:v>0.70274914089346863</c:v>
                </c:pt>
                <c:pt idx="410">
                  <c:v>0.70446735395188786</c:v>
                </c:pt>
                <c:pt idx="411">
                  <c:v>0.7061855670103071</c:v>
                </c:pt>
                <c:pt idx="412">
                  <c:v>0.70790378006872634</c:v>
                </c:pt>
                <c:pt idx="413">
                  <c:v>0.70962199312714558</c:v>
                </c:pt>
                <c:pt idx="414">
                  <c:v>0.71134020618556482</c:v>
                </c:pt>
                <c:pt idx="415">
                  <c:v>0.71305841924398405</c:v>
                </c:pt>
                <c:pt idx="416">
                  <c:v>0.71477663230240329</c:v>
                </c:pt>
                <c:pt idx="417">
                  <c:v>0.71649484536082253</c:v>
                </c:pt>
                <c:pt idx="418">
                  <c:v>0.71821305841924177</c:v>
                </c:pt>
                <c:pt idx="419">
                  <c:v>0.71993127147766101</c:v>
                </c:pt>
                <c:pt idx="420">
                  <c:v>0.72164948453608024</c:v>
                </c:pt>
                <c:pt idx="421">
                  <c:v>0.72336769759449948</c:v>
                </c:pt>
                <c:pt idx="422">
                  <c:v>0.72508591065291872</c:v>
                </c:pt>
                <c:pt idx="423">
                  <c:v>0.72680412371133796</c:v>
                </c:pt>
                <c:pt idx="424">
                  <c:v>0.7285223367697572</c:v>
                </c:pt>
                <c:pt idx="425">
                  <c:v>0.73024054982817643</c:v>
                </c:pt>
                <c:pt idx="426">
                  <c:v>0.73195876288659567</c:v>
                </c:pt>
                <c:pt idx="427">
                  <c:v>0.73367697594501491</c:v>
                </c:pt>
                <c:pt idx="428">
                  <c:v>0.73539518900343415</c:v>
                </c:pt>
                <c:pt idx="429">
                  <c:v>0.73711340206185338</c:v>
                </c:pt>
                <c:pt idx="430">
                  <c:v>0.73883161512027262</c:v>
                </c:pt>
                <c:pt idx="431">
                  <c:v>0.74054982817869186</c:v>
                </c:pt>
                <c:pt idx="432">
                  <c:v>0.7422680412371111</c:v>
                </c:pt>
                <c:pt idx="433">
                  <c:v>0.74398625429553034</c:v>
                </c:pt>
                <c:pt idx="434">
                  <c:v>0.74570446735394957</c:v>
                </c:pt>
                <c:pt idx="435">
                  <c:v>0.74742268041236881</c:v>
                </c:pt>
                <c:pt idx="436">
                  <c:v>0.74914089347078805</c:v>
                </c:pt>
                <c:pt idx="437">
                  <c:v>0.75085910652920729</c:v>
                </c:pt>
                <c:pt idx="438">
                  <c:v>0.75257731958762653</c:v>
                </c:pt>
                <c:pt idx="439">
                  <c:v>0.75429553264604576</c:v>
                </c:pt>
                <c:pt idx="440">
                  <c:v>0.756013745704465</c:v>
                </c:pt>
                <c:pt idx="441">
                  <c:v>0.75773195876288424</c:v>
                </c:pt>
                <c:pt idx="442">
                  <c:v>0.75945017182130348</c:v>
                </c:pt>
                <c:pt idx="443">
                  <c:v>0.76116838487972271</c:v>
                </c:pt>
                <c:pt idx="444">
                  <c:v>0.76288659793814195</c:v>
                </c:pt>
                <c:pt idx="445">
                  <c:v>0.76460481099656119</c:v>
                </c:pt>
                <c:pt idx="446">
                  <c:v>0.76632302405498043</c:v>
                </c:pt>
                <c:pt idx="447">
                  <c:v>0.76804123711339967</c:v>
                </c:pt>
                <c:pt idx="448">
                  <c:v>0.7697594501718189</c:v>
                </c:pt>
                <c:pt idx="449">
                  <c:v>0.77147766323023814</c:v>
                </c:pt>
                <c:pt idx="450">
                  <c:v>0.77319587628865738</c:v>
                </c:pt>
                <c:pt idx="451">
                  <c:v>0.77491408934707662</c:v>
                </c:pt>
                <c:pt idx="452">
                  <c:v>0.77663230240549586</c:v>
                </c:pt>
                <c:pt idx="453">
                  <c:v>0.77835051546391509</c:v>
                </c:pt>
                <c:pt idx="454">
                  <c:v>0.78006872852233433</c:v>
                </c:pt>
                <c:pt idx="455">
                  <c:v>0.78178694158075357</c:v>
                </c:pt>
                <c:pt idx="456">
                  <c:v>0.78350515463917281</c:v>
                </c:pt>
                <c:pt idx="457">
                  <c:v>0.78522336769759205</c:v>
                </c:pt>
                <c:pt idx="458">
                  <c:v>0.78694158075601128</c:v>
                </c:pt>
                <c:pt idx="459">
                  <c:v>0.78865979381443052</c:v>
                </c:pt>
                <c:pt idx="460">
                  <c:v>0.79037800687284976</c:v>
                </c:pt>
                <c:pt idx="461">
                  <c:v>0.792096219931269</c:v>
                </c:pt>
                <c:pt idx="462">
                  <c:v>0.79381443298968823</c:v>
                </c:pt>
                <c:pt idx="463">
                  <c:v>0.79553264604810747</c:v>
                </c:pt>
                <c:pt idx="464">
                  <c:v>0.79725085910652671</c:v>
                </c:pt>
                <c:pt idx="465">
                  <c:v>0.79896907216494595</c:v>
                </c:pt>
                <c:pt idx="466">
                  <c:v>0.80068728522336519</c:v>
                </c:pt>
                <c:pt idx="467">
                  <c:v>0.80240549828178442</c:v>
                </c:pt>
                <c:pt idx="468">
                  <c:v>0.80412371134020366</c:v>
                </c:pt>
                <c:pt idx="469">
                  <c:v>0.8058419243986229</c:v>
                </c:pt>
                <c:pt idx="470">
                  <c:v>0.80756013745704214</c:v>
                </c:pt>
                <c:pt idx="471">
                  <c:v>0.80927835051546138</c:v>
                </c:pt>
                <c:pt idx="472">
                  <c:v>0.81099656357388061</c:v>
                </c:pt>
                <c:pt idx="473">
                  <c:v>0.81271477663229985</c:v>
                </c:pt>
                <c:pt idx="474">
                  <c:v>0.81443298969071909</c:v>
                </c:pt>
                <c:pt idx="475">
                  <c:v>0.81615120274913833</c:v>
                </c:pt>
                <c:pt idx="476">
                  <c:v>0.81786941580755756</c:v>
                </c:pt>
                <c:pt idx="477">
                  <c:v>0.8195876288659768</c:v>
                </c:pt>
                <c:pt idx="478">
                  <c:v>0.82130584192439604</c:v>
                </c:pt>
                <c:pt idx="479">
                  <c:v>0.82302405498281528</c:v>
                </c:pt>
                <c:pt idx="480">
                  <c:v>0.82474226804123452</c:v>
                </c:pt>
                <c:pt idx="481">
                  <c:v>0.82646048109965375</c:v>
                </c:pt>
                <c:pt idx="482">
                  <c:v>0.82817869415807299</c:v>
                </c:pt>
                <c:pt idx="483">
                  <c:v>0.82989690721649223</c:v>
                </c:pt>
                <c:pt idx="484">
                  <c:v>0.83161512027491147</c:v>
                </c:pt>
                <c:pt idx="485">
                  <c:v>0.83333333333333071</c:v>
                </c:pt>
                <c:pt idx="486">
                  <c:v>0.83505154639174994</c:v>
                </c:pt>
                <c:pt idx="487">
                  <c:v>0.83676975945016918</c:v>
                </c:pt>
                <c:pt idx="488">
                  <c:v>0.83848797250858842</c:v>
                </c:pt>
                <c:pt idx="489">
                  <c:v>0.84020618556700766</c:v>
                </c:pt>
                <c:pt idx="490">
                  <c:v>0.8419243986254269</c:v>
                </c:pt>
                <c:pt idx="491">
                  <c:v>0.84364261168384613</c:v>
                </c:pt>
                <c:pt idx="492">
                  <c:v>0.84536082474226537</c:v>
                </c:pt>
                <c:pt idx="493">
                  <c:v>0.84707903780068461</c:v>
                </c:pt>
                <c:pt idx="494">
                  <c:v>0.84879725085910385</c:v>
                </c:pt>
                <c:pt idx="495">
                  <c:v>0.85051546391752308</c:v>
                </c:pt>
                <c:pt idx="496">
                  <c:v>0.85223367697594232</c:v>
                </c:pt>
                <c:pt idx="497">
                  <c:v>0.85395189003436156</c:v>
                </c:pt>
                <c:pt idx="498">
                  <c:v>0.8556701030927808</c:v>
                </c:pt>
                <c:pt idx="499">
                  <c:v>0.85738831615120004</c:v>
                </c:pt>
                <c:pt idx="500">
                  <c:v>0.85910652920961927</c:v>
                </c:pt>
                <c:pt idx="501">
                  <c:v>0.86082474226803851</c:v>
                </c:pt>
                <c:pt idx="502">
                  <c:v>0.86254295532645775</c:v>
                </c:pt>
                <c:pt idx="503">
                  <c:v>0.86426116838487699</c:v>
                </c:pt>
                <c:pt idx="504">
                  <c:v>0.86597938144329623</c:v>
                </c:pt>
                <c:pt idx="505">
                  <c:v>0.86769759450171546</c:v>
                </c:pt>
                <c:pt idx="506">
                  <c:v>0.8694158075601347</c:v>
                </c:pt>
                <c:pt idx="507">
                  <c:v>0.87113402061855394</c:v>
                </c:pt>
                <c:pt idx="508">
                  <c:v>0.87285223367697318</c:v>
                </c:pt>
                <c:pt idx="509">
                  <c:v>0.87457044673539241</c:v>
                </c:pt>
                <c:pt idx="510">
                  <c:v>0.87628865979381165</c:v>
                </c:pt>
                <c:pt idx="511">
                  <c:v>0.87800687285223089</c:v>
                </c:pt>
                <c:pt idx="512">
                  <c:v>0.87972508591065013</c:v>
                </c:pt>
                <c:pt idx="513">
                  <c:v>0.88144329896906937</c:v>
                </c:pt>
                <c:pt idx="514">
                  <c:v>0.8831615120274886</c:v>
                </c:pt>
                <c:pt idx="515">
                  <c:v>0.88487972508590784</c:v>
                </c:pt>
                <c:pt idx="516">
                  <c:v>0.88659793814432708</c:v>
                </c:pt>
                <c:pt idx="517">
                  <c:v>0.88831615120274632</c:v>
                </c:pt>
                <c:pt idx="518">
                  <c:v>0.89003436426116556</c:v>
                </c:pt>
                <c:pt idx="519">
                  <c:v>0.89175257731958479</c:v>
                </c:pt>
                <c:pt idx="520">
                  <c:v>0.89347079037800403</c:v>
                </c:pt>
                <c:pt idx="521">
                  <c:v>0.89518900343642327</c:v>
                </c:pt>
                <c:pt idx="522">
                  <c:v>0.89690721649484251</c:v>
                </c:pt>
                <c:pt idx="523">
                  <c:v>0.89862542955326175</c:v>
                </c:pt>
                <c:pt idx="524">
                  <c:v>0.90034364261168098</c:v>
                </c:pt>
                <c:pt idx="525">
                  <c:v>0.90206185567010022</c:v>
                </c:pt>
                <c:pt idx="526">
                  <c:v>0.90378006872851946</c:v>
                </c:pt>
                <c:pt idx="527">
                  <c:v>0.9054982817869387</c:v>
                </c:pt>
                <c:pt idx="528">
                  <c:v>0.90721649484535793</c:v>
                </c:pt>
                <c:pt idx="529">
                  <c:v>0.90893470790377717</c:v>
                </c:pt>
                <c:pt idx="530">
                  <c:v>0.91065292096219641</c:v>
                </c:pt>
                <c:pt idx="531">
                  <c:v>0.91237113402061565</c:v>
                </c:pt>
                <c:pt idx="532">
                  <c:v>0.91408934707903489</c:v>
                </c:pt>
                <c:pt idx="533">
                  <c:v>0.91580756013745412</c:v>
                </c:pt>
                <c:pt idx="534">
                  <c:v>0.91752577319587336</c:v>
                </c:pt>
                <c:pt idx="535">
                  <c:v>0.9192439862542926</c:v>
                </c:pt>
                <c:pt idx="536">
                  <c:v>0.92096219931271184</c:v>
                </c:pt>
                <c:pt idx="537">
                  <c:v>0.92268041237113108</c:v>
                </c:pt>
                <c:pt idx="538">
                  <c:v>0.92439862542955031</c:v>
                </c:pt>
                <c:pt idx="539">
                  <c:v>0.92611683848796955</c:v>
                </c:pt>
                <c:pt idx="540">
                  <c:v>0.92783505154638879</c:v>
                </c:pt>
                <c:pt idx="541">
                  <c:v>0.92955326460480803</c:v>
                </c:pt>
                <c:pt idx="542">
                  <c:v>0.93127147766322727</c:v>
                </c:pt>
                <c:pt idx="543">
                  <c:v>0.9329896907216465</c:v>
                </c:pt>
                <c:pt idx="544">
                  <c:v>0.93470790378006574</c:v>
                </c:pt>
                <c:pt idx="545">
                  <c:v>0.93642611683848498</c:v>
                </c:pt>
                <c:pt idx="546">
                  <c:v>0.93814432989690422</c:v>
                </c:pt>
                <c:pt idx="547">
                  <c:v>0.93986254295532345</c:v>
                </c:pt>
                <c:pt idx="548">
                  <c:v>0.94158075601374269</c:v>
                </c:pt>
                <c:pt idx="549">
                  <c:v>0.94329896907216193</c:v>
                </c:pt>
                <c:pt idx="550">
                  <c:v>0.94501718213058117</c:v>
                </c:pt>
                <c:pt idx="551">
                  <c:v>0.94673539518900041</c:v>
                </c:pt>
                <c:pt idx="552">
                  <c:v>0.94845360824741964</c:v>
                </c:pt>
                <c:pt idx="553">
                  <c:v>0.95017182130583888</c:v>
                </c:pt>
                <c:pt idx="554">
                  <c:v>0.95189003436425812</c:v>
                </c:pt>
                <c:pt idx="555">
                  <c:v>0.95360824742267736</c:v>
                </c:pt>
                <c:pt idx="556">
                  <c:v>0.9553264604810966</c:v>
                </c:pt>
                <c:pt idx="557">
                  <c:v>0.95704467353951583</c:v>
                </c:pt>
                <c:pt idx="558">
                  <c:v>0.95876288659793507</c:v>
                </c:pt>
                <c:pt idx="559">
                  <c:v>0.96048109965635431</c:v>
                </c:pt>
                <c:pt idx="560">
                  <c:v>0.96219931271477355</c:v>
                </c:pt>
                <c:pt idx="561">
                  <c:v>0.96391752577319278</c:v>
                </c:pt>
                <c:pt idx="562">
                  <c:v>0.96563573883161202</c:v>
                </c:pt>
                <c:pt idx="563">
                  <c:v>0.96735395189003126</c:v>
                </c:pt>
                <c:pt idx="564">
                  <c:v>0.9690721649484505</c:v>
                </c:pt>
                <c:pt idx="565">
                  <c:v>0.97079037800686974</c:v>
                </c:pt>
                <c:pt idx="566">
                  <c:v>0.97250859106528897</c:v>
                </c:pt>
                <c:pt idx="567">
                  <c:v>0.97422680412370821</c:v>
                </c:pt>
                <c:pt idx="568">
                  <c:v>0.97594501718212745</c:v>
                </c:pt>
                <c:pt idx="569">
                  <c:v>0.97766323024054669</c:v>
                </c:pt>
                <c:pt idx="570">
                  <c:v>0.97938144329896593</c:v>
                </c:pt>
                <c:pt idx="571">
                  <c:v>0.98109965635738516</c:v>
                </c:pt>
                <c:pt idx="572">
                  <c:v>0.9828178694158044</c:v>
                </c:pt>
                <c:pt idx="573">
                  <c:v>0.98453608247422364</c:v>
                </c:pt>
                <c:pt idx="574">
                  <c:v>0.98625429553264288</c:v>
                </c:pt>
                <c:pt idx="575">
                  <c:v>0.98797250859106212</c:v>
                </c:pt>
                <c:pt idx="576">
                  <c:v>0.98969072164948135</c:v>
                </c:pt>
                <c:pt idx="577">
                  <c:v>0.99140893470790059</c:v>
                </c:pt>
                <c:pt idx="578">
                  <c:v>0.99312714776631983</c:v>
                </c:pt>
                <c:pt idx="579">
                  <c:v>0.99484536082473907</c:v>
                </c:pt>
                <c:pt idx="580">
                  <c:v>0.9965635738831583</c:v>
                </c:pt>
                <c:pt idx="581">
                  <c:v>0.99828178694157754</c:v>
                </c:pt>
                <c:pt idx="582">
                  <c:v>0.99999999999999678</c:v>
                </c:pt>
              </c:numCache>
            </c:numRef>
          </c:xVal>
          <c:yVal>
            <c:numRef>
              <c:f>'Los Encuentros Structure Volume'!$J$3:$J$100000</c:f>
              <c:numCache>
                <c:formatCode>0.0000</c:formatCode>
                <c:ptCount val="99998"/>
                <c:pt idx="0" formatCode="General">
                  <c:v>0</c:v>
                </c:pt>
                <c:pt idx="1">
                  <c:v>1.718213058419244E-3</c:v>
                </c:pt>
                <c:pt idx="2">
                  <c:v>3.4364261168384879E-3</c:v>
                </c:pt>
                <c:pt idx="3">
                  <c:v>5.1546391752577319E-3</c:v>
                </c:pt>
                <c:pt idx="4">
                  <c:v>6.8728522336769758E-3</c:v>
                </c:pt>
                <c:pt idx="5">
                  <c:v>8.5910652920962206E-3</c:v>
                </c:pt>
                <c:pt idx="6">
                  <c:v>1.0309278350515465E-2</c:v>
                </c:pt>
                <c:pt idx="7">
                  <c:v>1.202749140893471E-2</c:v>
                </c:pt>
                <c:pt idx="8">
                  <c:v>1.3745704467353955E-2</c:v>
                </c:pt>
                <c:pt idx="9">
                  <c:v>1.54639175257732E-2</c:v>
                </c:pt>
                <c:pt idx="10">
                  <c:v>1.7182130584192445E-2</c:v>
                </c:pt>
                <c:pt idx="11">
                  <c:v>1.890034364261169E-2</c:v>
                </c:pt>
                <c:pt idx="12">
                  <c:v>2.0618556701030934E-2</c:v>
                </c:pt>
                <c:pt idx="13">
                  <c:v>2.2336769759450179E-2</c:v>
                </c:pt>
                <c:pt idx="14">
                  <c:v>2.4054982817869424E-2</c:v>
                </c:pt>
                <c:pt idx="15">
                  <c:v>2.5773195876288669E-2</c:v>
                </c:pt>
                <c:pt idx="16">
                  <c:v>2.7491408934707914E-2</c:v>
                </c:pt>
                <c:pt idx="17">
                  <c:v>2.9209621993127158E-2</c:v>
                </c:pt>
                <c:pt idx="18">
                  <c:v>3.0927835051546403E-2</c:v>
                </c:pt>
                <c:pt idx="19">
                  <c:v>3.2646048109965645E-2</c:v>
                </c:pt>
                <c:pt idx="20">
                  <c:v>3.4364261168384889E-2</c:v>
                </c:pt>
                <c:pt idx="21">
                  <c:v>3.6082474226804134E-2</c:v>
                </c:pt>
                <c:pt idx="22">
                  <c:v>3.7800687285223379E-2</c:v>
                </c:pt>
                <c:pt idx="23">
                  <c:v>3.9518900343642624E-2</c:v>
                </c:pt>
                <c:pt idx="24">
                  <c:v>4.1237113402061869E-2</c:v>
                </c:pt>
                <c:pt idx="25">
                  <c:v>4.2955326460481114E-2</c:v>
                </c:pt>
                <c:pt idx="26">
                  <c:v>4.4673539518900358E-2</c:v>
                </c:pt>
                <c:pt idx="27">
                  <c:v>4.6391752577319603E-2</c:v>
                </c:pt>
                <c:pt idx="28">
                  <c:v>4.8109965635738848E-2</c:v>
                </c:pt>
                <c:pt idx="29">
                  <c:v>4.9828178694158093E-2</c:v>
                </c:pt>
                <c:pt idx="30">
                  <c:v>5.1546391752577338E-2</c:v>
                </c:pt>
                <c:pt idx="31">
                  <c:v>5.3264604810996583E-2</c:v>
                </c:pt>
                <c:pt idx="32">
                  <c:v>5.4982817869415827E-2</c:v>
                </c:pt>
                <c:pt idx="33">
                  <c:v>5.6701030927835072E-2</c:v>
                </c:pt>
                <c:pt idx="34">
                  <c:v>5.8419243986254317E-2</c:v>
                </c:pt>
                <c:pt idx="35">
                  <c:v>6.0137457044673562E-2</c:v>
                </c:pt>
                <c:pt idx="36">
                  <c:v>6.1855670103092807E-2</c:v>
                </c:pt>
                <c:pt idx="37">
                  <c:v>6.3573883161512051E-2</c:v>
                </c:pt>
                <c:pt idx="38">
                  <c:v>6.5292096219931289E-2</c:v>
                </c:pt>
                <c:pt idx="39">
                  <c:v>6.7010309278350527E-2</c:v>
                </c:pt>
                <c:pt idx="40">
                  <c:v>6.8728522336769765E-2</c:v>
                </c:pt>
                <c:pt idx="41">
                  <c:v>7.0446735395189003E-2</c:v>
                </c:pt>
                <c:pt idx="42">
                  <c:v>7.2164948453608241E-2</c:v>
                </c:pt>
                <c:pt idx="43">
                  <c:v>7.3883161512027479E-2</c:v>
                </c:pt>
                <c:pt idx="44">
                  <c:v>7.5601374570446717E-2</c:v>
                </c:pt>
                <c:pt idx="45">
                  <c:v>7.7319587628865954E-2</c:v>
                </c:pt>
                <c:pt idx="46">
                  <c:v>7.9037800687285192E-2</c:v>
                </c:pt>
                <c:pt idx="47">
                  <c:v>8.075601374570443E-2</c:v>
                </c:pt>
                <c:pt idx="48">
                  <c:v>8.2474226804123668E-2</c:v>
                </c:pt>
                <c:pt idx="49">
                  <c:v>8.4192439862542906E-2</c:v>
                </c:pt>
                <c:pt idx="50">
                  <c:v>8.5910652920962144E-2</c:v>
                </c:pt>
                <c:pt idx="51">
                  <c:v>8.7628865979381382E-2</c:v>
                </c:pt>
                <c:pt idx="52">
                  <c:v>8.934707903780062E-2</c:v>
                </c:pt>
                <c:pt idx="53">
                  <c:v>9.1065292096219858E-2</c:v>
                </c:pt>
                <c:pt idx="54">
                  <c:v>9.2783505154639095E-2</c:v>
                </c:pt>
                <c:pt idx="55">
                  <c:v>9.4501718213058333E-2</c:v>
                </c:pt>
                <c:pt idx="56">
                  <c:v>9.6219931271477571E-2</c:v>
                </c:pt>
                <c:pt idx="57">
                  <c:v>9.7938144329896809E-2</c:v>
                </c:pt>
                <c:pt idx="58">
                  <c:v>9.9656357388316047E-2</c:v>
                </c:pt>
                <c:pt idx="59">
                  <c:v>0.10137457044673528</c:v>
                </c:pt>
                <c:pt idx="60">
                  <c:v>0.10309278350515452</c:v>
                </c:pt>
                <c:pt idx="61">
                  <c:v>0.10481099656357376</c:v>
                </c:pt>
                <c:pt idx="62">
                  <c:v>0.106529209621993</c:v>
                </c:pt>
                <c:pt idx="63">
                  <c:v>0.10824742268041224</c:v>
                </c:pt>
                <c:pt idx="64">
                  <c:v>0.10996563573883147</c:v>
                </c:pt>
                <c:pt idx="65">
                  <c:v>0.11168384879725071</c:v>
                </c:pt>
                <c:pt idx="66">
                  <c:v>0.11340206185566995</c:v>
                </c:pt>
                <c:pt idx="67">
                  <c:v>0.11512027491408919</c:v>
                </c:pt>
                <c:pt idx="68">
                  <c:v>0.11683848797250843</c:v>
                </c:pt>
                <c:pt idx="69">
                  <c:v>0.11855670103092766</c:v>
                </c:pt>
                <c:pt idx="70">
                  <c:v>0.1202749140893469</c:v>
                </c:pt>
                <c:pt idx="71">
                  <c:v>0.12199312714776614</c:v>
                </c:pt>
                <c:pt idx="72">
                  <c:v>0.12371134020618538</c:v>
                </c:pt>
                <c:pt idx="73">
                  <c:v>0.12542955326460462</c:v>
                </c:pt>
                <c:pt idx="74">
                  <c:v>0.12714776632302385</c:v>
                </c:pt>
                <c:pt idx="75">
                  <c:v>0.12886597938144309</c:v>
                </c:pt>
                <c:pt idx="76">
                  <c:v>0.13058419243986233</c:v>
                </c:pt>
                <c:pt idx="77">
                  <c:v>0.13230240549828157</c:v>
                </c:pt>
                <c:pt idx="78">
                  <c:v>0.1340206185567008</c:v>
                </c:pt>
                <c:pt idx="79">
                  <c:v>0.13573883161512004</c:v>
                </c:pt>
                <c:pt idx="80">
                  <c:v>0.13745704467353928</c:v>
                </c:pt>
                <c:pt idx="81">
                  <c:v>0.13917525773195852</c:v>
                </c:pt>
                <c:pt idx="82">
                  <c:v>0.14089347079037776</c:v>
                </c:pt>
                <c:pt idx="83">
                  <c:v>0.14261168384879699</c:v>
                </c:pt>
                <c:pt idx="84">
                  <c:v>0.14432989690721623</c:v>
                </c:pt>
                <c:pt idx="85">
                  <c:v>0.14604810996563547</c:v>
                </c:pt>
                <c:pt idx="86">
                  <c:v>0.14776632302405471</c:v>
                </c:pt>
                <c:pt idx="87">
                  <c:v>0.14948453608247395</c:v>
                </c:pt>
                <c:pt idx="88">
                  <c:v>0.15120274914089318</c:v>
                </c:pt>
                <c:pt idx="89">
                  <c:v>0.15292096219931242</c:v>
                </c:pt>
                <c:pt idx="90">
                  <c:v>0.15463917525773166</c:v>
                </c:pt>
                <c:pt idx="91">
                  <c:v>0.1563573883161509</c:v>
                </c:pt>
                <c:pt idx="92">
                  <c:v>0.15807560137457013</c:v>
                </c:pt>
                <c:pt idx="93">
                  <c:v>0.15979381443298937</c:v>
                </c:pt>
                <c:pt idx="94">
                  <c:v>0.16151202749140861</c:v>
                </c:pt>
                <c:pt idx="95">
                  <c:v>0.16323024054982785</c:v>
                </c:pt>
                <c:pt idx="96">
                  <c:v>0.16494845360824709</c:v>
                </c:pt>
                <c:pt idx="97">
                  <c:v>0.16666666666666632</c:v>
                </c:pt>
                <c:pt idx="98">
                  <c:v>0.16838487972508556</c:v>
                </c:pt>
                <c:pt idx="99">
                  <c:v>0.1701030927835048</c:v>
                </c:pt>
                <c:pt idx="100">
                  <c:v>0.17182130584192404</c:v>
                </c:pt>
                <c:pt idx="101">
                  <c:v>0.17353951890034328</c:v>
                </c:pt>
                <c:pt idx="102">
                  <c:v>0.17525773195876251</c:v>
                </c:pt>
                <c:pt idx="103">
                  <c:v>0.17697594501718175</c:v>
                </c:pt>
                <c:pt idx="104">
                  <c:v>0.17869415807560099</c:v>
                </c:pt>
                <c:pt idx="105">
                  <c:v>0.18041237113402023</c:v>
                </c:pt>
                <c:pt idx="106">
                  <c:v>0.18213058419243947</c:v>
                </c:pt>
                <c:pt idx="107">
                  <c:v>0.1838487972508587</c:v>
                </c:pt>
                <c:pt idx="108">
                  <c:v>0.18556701030927794</c:v>
                </c:pt>
                <c:pt idx="109">
                  <c:v>0.18728522336769718</c:v>
                </c:pt>
                <c:pt idx="110">
                  <c:v>0.18900343642611642</c:v>
                </c:pt>
                <c:pt idx="111">
                  <c:v>0.19072164948453565</c:v>
                </c:pt>
                <c:pt idx="112">
                  <c:v>0.19243986254295489</c:v>
                </c:pt>
                <c:pt idx="113">
                  <c:v>0.19415807560137413</c:v>
                </c:pt>
                <c:pt idx="114">
                  <c:v>0.19587628865979337</c:v>
                </c:pt>
                <c:pt idx="115">
                  <c:v>0.19759450171821261</c:v>
                </c:pt>
                <c:pt idx="116">
                  <c:v>0.19931271477663184</c:v>
                </c:pt>
                <c:pt idx="117">
                  <c:v>0.20103092783505108</c:v>
                </c:pt>
                <c:pt idx="118">
                  <c:v>0.20274914089347032</c:v>
                </c:pt>
                <c:pt idx="119">
                  <c:v>0.20446735395188956</c:v>
                </c:pt>
                <c:pt idx="120">
                  <c:v>0.2061855670103088</c:v>
                </c:pt>
                <c:pt idx="121">
                  <c:v>0.20790378006872803</c:v>
                </c:pt>
                <c:pt idx="122">
                  <c:v>0.20962199312714727</c:v>
                </c:pt>
                <c:pt idx="123">
                  <c:v>0.21134020618556651</c:v>
                </c:pt>
                <c:pt idx="124">
                  <c:v>0.21305841924398575</c:v>
                </c:pt>
                <c:pt idx="125">
                  <c:v>0.21477663230240499</c:v>
                </c:pt>
                <c:pt idx="126">
                  <c:v>0.21649484536082422</c:v>
                </c:pt>
                <c:pt idx="127">
                  <c:v>0.21821305841924346</c:v>
                </c:pt>
                <c:pt idx="128">
                  <c:v>0.2199312714776627</c:v>
                </c:pt>
                <c:pt idx="129">
                  <c:v>0.22164948453608194</c:v>
                </c:pt>
                <c:pt idx="130">
                  <c:v>0.22336769759450117</c:v>
                </c:pt>
                <c:pt idx="131">
                  <c:v>0.22508591065292041</c:v>
                </c:pt>
                <c:pt idx="132">
                  <c:v>0.22680412371133965</c:v>
                </c:pt>
                <c:pt idx="133">
                  <c:v>0.22852233676975889</c:v>
                </c:pt>
                <c:pt idx="134">
                  <c:v>0.23024054982817813</c:v>
                </c:pt>
                <c:pt idx="135">
                  <c:v>0.23195876288659736</c:v>
                </c:pt>
                <c:pt idx="136">
                  <c:v>0.2336769759450166</c:v>
                </c:pt>
                <c:pt idx="137">
                  <c:v>0.23539518900343584</c:v>
                </c:pt>
                <c:pt idx="138">
                  <c:v>0.23711340206185508</c:v>
                </c:pt>
                <c:pt idx="139">
                  <c:v>0.23883161512027432</c:v>
                </c:pt>
                <c:pt idx="140">
                  <c:v>0.24054982817869355</c:v>
                </c:pt>
                <c:pt idx="141">
                  <c:v>0.24226804123711279</c:v>
                </c:pt>
                <c:pt idx="142">
                  <c:v>0.24398625429553203</c:v>
                </c:pt>
                <c:pt idx="143">
                  <c:v>0.24570446735395127</c:v>
                </c:pt>
                <c:pt idx="144">
                  <c:v>0.2474226804123705</c:v>
                </c:pt>
                <c:pt idx="145">
                  <c:v>0.24914089347078974</c:v>
                </c:pt>
                <c:pt idx="146">
                  <c:v>0.25085910652920901</c:v>
                </c:pt>
                <c:pt idx="147">
                  <c:v>0.25257731958762825</c:v>
                </c:pt>
                <c:pt idx="148">
                  <c:v>0.25429553264604748</c:v>
                </c:pt>
                <c:pt idx="149">
                  <c:v>0.25601374570446672</c:v>
                </c:pt>
                <c:pt idx="150">
                  <c:v>0.25773195876288596</c:v>
                </c:pt>
                <c:pt idx="151">
                  <c:v>0.2594501718213052</c:v>
                </c:pt>
                <c:pt idx="152">
                  <c:v>0.26116838487972444</c:v>
                </c:pt>
                <c:pt idx="153">
                  <c:v>0.26288659793814367</c:v>
                </c:pt>
                <c:pt idx="154">
                  <c:v>0.26460481099656291</c:v>
                </c:pt>
                <c:pt idx="155">
                  <c:v>0.26632302405498215</c:v>
                </c:pt>
                <c:pt idx="156">
                  <c:v>0.26804123711340139</c:v>
                </c:pt>
                <c:pt idx="157">
                  <c:v>0.26975945017182063</c:v>
                </c:pt>
                <c:pt idx="158">
                  <c:v>0.27147766323023986</c:v>
                </c:pt>
                <c:pt idx="159">
                  <c:v>0.2731958762886591</c:v>
                </c:pt>
                <c:pt idx="160">
                  <c:v>0.27491408934707834</c:v>
                </c:pt>
                <c:pt idx="161">
                  <c:v>0.27663230240549758</c:v>
                </c:pt>
                <c:pt idx="162">
                  <c:v>0.27835051546391681</c:v>
                </c:pt>
                <c:pt idx="163">
                  <c:v>0.28006872852233605</c:v>
                </c:pt>
                <c:pt idx="164">
                  <c:v>0.28178694158075529</c:v>
                </c:pt>
                <c:pt idx="165">
                  <c:v>0.28350515463917453</c:v>
                </c:pt>
                <c:pt idx="166">
                  <c:v>0.28522336769759377</c:v>
                </c:pt>
                <c:pt idx="167">
                  <c:v>0.286941580756013</c:v>
                </c:pt>
                <c:pt idx="168">
                  <c:v>0.28865979381443224</c:v>
                </c:pt>
                <c:pt idx="169">
                  <c:v>0.29037800687285148</c:v>
                </c:pt>
                <c:pt idx="170">
                  <c:v>0.29209621993127072</c:v>
                </c:pt>
                <c:pt idx="171">
                  <c:v>0.29381443298968996</c:v>
                </c:pt>
                <c:pt idx="172">
                  <c:v>0.29553264604810919</c:v>
                </c:pt>
                <c:pt idx="173">
                  <c:v>0.29725085910652843</c:v>
                </c:pt>
                <c:pt idx="174">
                  <c:v>0.29896907216494767</c:v>
                </c:pt>
                <c:pt idx="175">
                  <c:v>0.30068728522336691</c:v>
                </c:pt>
                <c:pt idx="176">
                  <c:v>0.30240549828178614</c:v>
                </c:pt>
                <c:pt idx="177">
                  <c:v>0.30412371134020538</c:v>
                </c:pt>
                <c:pt idx="178">
                  <c:v>0.30584192439862462</c:v>
                </c:pt>
                <c:pt idx="179">
                  <c:v>0.30756013745704386</c:v>
                </c:pt>
                <c:pt idx="180">
                  <c:v>0.3092783505154631</c:v>
                </c:pt>
                <c:pt idx="181">
                  <c:v>0.31099656357388233</c:v>
                </c:pt>
                <c:pt idx="182">
                  <c:v>0.31271477663230157</c:v>
                </c:pt>
                <c:pt idx="183">
                  <c:v>0.31443298969072081</c:v>
                </c:pt>
                <c:pt idx="184">
                  <c:v>0.31615120274914005</c:v>
                </c:pt>
                <c:pt idx="185">
                  <c:v>0.31786941580755929</c:v>
                </c:pt>
                <c:pt idx="186">
                  <c:v>0.31958762886597852</c:v>
                </c:pt>
                <c:pt idx="187">
                  <c:v>0.32130584192439776</c:v>
                </c:pt>
                <c:pt idx="188">
                  <c:v>0.323024054982817</c:v>
                </c:pt>
                <c:pt idx="189">
                  <c:v>0.32474226804123624</c:v>
                </c:pt>
                <c:pt idx="190">
                  <c:v>0.32646048109965548</c:v>
                </c:pt>
                <c:pt idx="191">
                  <c:v>0.32817869415807471</c:v>
                </c:pt>
                <c:pt idx="192">
                  <c:v>0.32989690721649395</c:v>
                </c:pt>
                <c:pt idx="193">
                  <c:v>0.33161512027491319</c:v>
                </c:pt>
                <c:pt idx="194">
                  <c:v>0.33333333333333243</c:v>
                </c:pt>
                <c:pt idx="195">
                  <c:v>0.33505154639175166</c:v>
                </c:pt>
                <c:pt idx="196">
                  <c:v>0.3367697594501709</c:v>
                </c:pt>
                <c:pt idx="197">
                  <c:v>0.33848797250859014</c:v>
                </c:pt>
                <c:pt idx="198">
                  <c:v>0.34020618556700938</c:v>
                </c:pt>
                <c:pt idx="199">
                  <c:v>0.34192439862542862</c:v>
                </c:pt>
                <c:pt idx="200">
                  <c:v>0.34364261168384785</c:v>
                </c:pt>
                <c:pt idx="201">
                  <c:v>0.34536082474226709</c:v>
                </c:pt>
                <c:pt idx="202">
                  <c:v>0.34707903780068633</c:v>
                </c:pt>
                <c:pt idx="203">
                  <c:v>0.34879725085910557</c:v>
                </c:pt>
                <c:pt idx="204">
                  <c:v>0.35051546391752481</c:v>
                </c:pt>
                <c:pt idx="205">
                  <c:v>0.35223367697594404</c:v>
                </c:pt>
                <c:pt idx="206">
                  <c:v>0.35395189003436328</c:v>
                </c:pt>
                <c:pt idx="207">
                  <c:v>0.35567010309278252</c:v>
                </c:pt>
                <c:pt idx="208">
                  <c:v>0.35738831615120176</c:v>
                </c:pt>
                <c:pt idx="209">
                  <c:v>0.35910652920962099</c:v>
                </c:pt>
                <c:pt idx="210">
                  <c:v>0.36082474226804023</c:v>
                </c:pt>
                <c:pt idx="211">
                  <c:v>0.36254295532645947</c:v>
                </c:pt>
                <c:pt idx="212">
                  <c:v>0.36426116838487871</c:v>
                </c:pt>
                <c:pt idx="213">
                  <c:v>0.36597938144329795</c:v>
                </c:pt>
                <c:pt idx="214">
                  <c:v>0.36769759450171718</c:v>
                </c:pt>
                <c:pt idx="215">
                  <c:v>0.36941580756013642</c:v>
                </c:pt>
                <c:pt idx="216">
                  <c:v>0.37113402061855566</c:v>
                </c:pt>
                <c:pt idx="217">
                  <c:v>0.3728522336769749</c:v>
                </c:pt>
                <c:pt idx="218">
                  <c:v>0.37457044673539414</c:v>
                </c:pt>
                <c:pt idx="219">
                  <c:v>0.37628865979381337</c:v>
                </c:pt>
                <c:pt idx="220">
                  <c:v>0.37800687285223261</c:v>
                </c:pt>
                <c:pt idx="221">
                  <c:v>0.37972508591065185</c:v>
                </c:pt>
                <c:pt idx="222">
                  <c:v>0.38144329896907109</c:v>
                </c:pt>
                <c:pt idx="223">
                  <c:v>0.38316151202749033</c:v>
                </c:pt>
                <c:pt idx="224">
                  <c:v>0.38487972508590956</c:v>
                </c:pt>
                <c:pt idx="225">
                  <c:v>0.3865979381443288</c:v>
                </c:pt>
                <c:pt idx="226">
                  <c:v>0.38831615120274804</c:v>
                </c:pt>
                <c:pt idx="227">
                  <c:v>0.39003436426116728</c:v>
                </c:pt>
                <c:pt idx="228">
                  <c:v>0.39175257731958651</c:v>
                </c:pt>
                <c:pt idx="229">
                  <c:v>0.39347079037800575</c:v>
                </c:pt>
                <c:pt idx="230">
                  <c:v>0.39518900343642499</c:v>
                </c:pt>
                <c:pt idx="231">
                  <c:v>0.39690721649484423</c:v>
                </c:pt>
                <c:pt idx="232">
                  <c:v>0.39862542955326347</c:v>
                </c:pt>
                <c:pt idx="233">
                  <c:v>0.4003436426116827</c:v>
                </c:pt>
                <c:pt idx="234">
                  <c:v>0.40206185567010194</c:v>
                </c:pt>
                <c:pt idx="235">
                  <c:v>0.40378006872852118</c:v>
                </c:pt>
                <c:pt idx="236">
                  <c:v>0.40549828178694042</c:v>
                </c:pt>
                <c:pt idx="237">
                  <c:v>0.40721649484535966</c:v>
                </c:pt>
                <c:pt idx="238">
                  <c:v>0.40893470790377889</c:v>
                </c:pt>
                <c:pt idx="239">
                  <c:v>0.41065292096219813</c:v>
                </c:pt>
                <c:pt idx="240">
                  <c:v>0.41237113402061737</c:v>
                </c:pt>
                <c:pt idx="241">
                  <c:v>0.41408934707903661</c:v>
                </c:pt>
                <c:pt idx="242">
                  <c:v>0.41580756013745584</c:v>
                </c:pt>
                <c:pt idx="243">
                  <c:v>0.41752577319587508</c:v>
                </c:pt>
                <c:pt idx="244">
                  <c:v>0.41924398625429432</c:v>
                </c:pt>
                <c:pt idx="245">
                  <c:v>0.42096219931271356</c:v>
                </c:pt>
                <c:pt idx="246">
                  <c:v>0.4226804123711328</c:v>
                </c:pt>
                <c:pt idx="247">
                  <c:v>0.42439862542955203</c:v>
                </c:pt>
                <c:pt idx="248">
                  <c:v>0.42611683848797127</c:v>
                </c:pt>
                <c:pt idx="249">
                  <c:v>0.42783505154639051</c:v>
                </c:pt>
                <c:pt idx="250">
                  <c:v>0.42955326460480975</c:v>
                </c:pt>
                <c:pt idx="251">
                  <c:v>0.43127147766322899</c:v>
                </c:pt>
                <c:pt idx="252">
                  <c:v>0.43298969072164822</c:v>
                </c:pt>
                <c:pt idx="253">
                  <c:v>0.43470790378006746</c:v>
                </c:pt>
                <c:pt idx="254">
                  <c:v>0.4364261168384867</c:v>
                </c:pt>
                <c:pt idx="255">
                  <c:v>0.43814432989690594</c:v>
                </c:pt>
                <c:pt idx="256">
                  <c:v>0.43986254295532518</c:v>
                </c:pt>
                <c:pt idx="257">
                  <c:v>0.44158075601374441</c:v>
                </c:pt>
                <c:pt idx="258">
                  <c:v>0.44329896907216365</c:v>
                </c:pt>
                <c:pt idx="259">
                  <c:v>0.44501718213058289</c:v>
                </c:pt>
                <c:pt idx="260">
                  <c:v>0.44673539518900213</c:v>
                </c:pt>
                <c:pt idx="261">
                  <c:v>0.44845360824742136</c:v>
                </c:pt>
                <c:pt idx="262">
                  <c:v>0.4501718213058406</c:v>
                </c:pt>
                <c:pt idx="263">
                  <c:v>0.45189003436425984</c:v>
                </c:pt>
                <c:pt idx="264">
                  <c:v>0.45360824742267908</c:v>
                </c:pt>
                <c:pt idx="265">
                  <c:v>0.45532646048109832</c:v>
                </c:pt>
                <c:pt idx="266">
                  <c:v>0.45704467353951755</c:v>
                </c:pt>
                <c:pt idx="267">
                  <c:v>0.45876288659793679</c:v>
                </c:pt>
                <c:pt idx="268">
                  <c:v>0.46048109965635603</c:v>
                </c:pt>
                <c:pt idx="269">
                  <c:v>0.46219931271477527</c:v>
                </c:pt>
                <c:pt idx="270">
                  <c:v>0.46391752577319451</c:v>
                </c:pt>
                <c:pt idx="271">
                  <c:v>0.46563573883161374</c:v>
                </c:pt>
                <c:pt idx="272">
                  <c:v>0.46735395189003298</c:v>
                </c:pt>
                <c:pt idx="273">
                  <c:v>0.46907216494845222</c:v>
                </c:pt>
                <c:pt idx="274">
                  <c:v>0.47079037800687146</c:v>
                </c:pt>
                <c:pt idx="275">
                  <c:v>0.4725085910652907</c:v>
                </c:pt>
                <c:pt idx="276">
                  <c:v>0.47422680412370993</c:v>
                </c:pt>
                <c:pt idx="277">
                  <c:v>0.47594501718212917</c:v>
                </c:pt>
                <c:pt idx="278">
                  <c:v>0.47766323024054841</c:v>
                </c:pt>
                <c:pt idx="279">
                  <c:v>0.47938144329896765</c:v>
                </c:pt>
                <c:pt idx="280">
                  <c:v>0.48109965635738688</c:v>
                </c:pt>
                <c:pt idx="281">
                  <c:v>0.48281786941580612</c:v>
                </c:pt>
                <c:pt idx="282">
                  <c:v>0.48453608247422536</c:v>
                </c:pt>
                <c:pt idx="283">
                  <c:v>0.4862542955326446</c:v>
                </c:pt>
                <c:pt idx="284">
                  <c:v>0.48797250859106384</c:v>
                </c:pt>
                <c:pt idx="285">
                  <c:v>0.48969072164948307</c:v>
                </c:pt>
                <c:pt idx="286">
                  <c:v>0.49140893470790231</c:v>
                </c:pt>
                <c:pt idx="287">
                  <c:v>0.49312714776632155</c:v>
                </c:pt>
                <c:pt idx="288">
                  <c:v>0.49484536082474079</c:v>
                </c:pt>
                <c:pt idx="289">
                  <c:v>0.49656357388316003</c:v>
                </c:pt>
                <c:pt idx="290">
                  <c:v>0.49828178694157926</c:v>
                </c:pt>
                <c:pt idx="291">
                  <c:v>0.4999999999999985</c:v>
                </c:pt>
                <c:pt idx="292">
                  <c:v>0.50171821305841779</c:v>
                </c:pt>
                <c:pt idx="293">
                  <c:v>0.50343642611683703</c:v>
                </c:pt>
                <c:pt idx="294">
                  <c:v>0.50515463917525627</c:v>
                </c:pt>
                <c:pt idx="295">
                  <c:v>0.50687285223367551</c:v>
                </c:pt>
                <c:pt idx="296">
                  <c:v>0.50859106529209475</c:v>
                </c:pt>
                <c:pt idx="297">
                  <c:v>0.51030927835051398</c:v>
                </c:pt>
                <c:pt idx="298">
                  <c:v>0.51202749140893322</c:v>
                </c:pt>
                <c:pt idx="299">
                  <c:v>0.51374570446735246</c:v>
                </c:pt>
                <c:pt idx="300">
                  <c:v>0.5154639175257717</c:v>
                </c:pt>
                <c:pt idx="301">
                  <c:v>0.51718213058419094</c:v>
                </c:pt>
                <c:pt idx="302">
                  <c:v>0.51890034364261017</c:v>
                </c:pt>
                <c:pt idx="303">
                  <c:v>0.52061855670102941</c:v>
                </c:pt>
                <c:pt idx="304">
                  <c:v>0.52233676975944865</c:v>
                </c:pt>
                <c:pt idx="305">
                  <c:v>0.52405498281786789</c:v>
                </c:pt>
                <c:pt idx="306">
                  <c:v>0.52577319587628712</c:v>
                </c:pt>
                <c:pt idx="307">
                  <c:v>0.52749140893470636</c:v>
                </c:pt>
                <c:pt idx="308">
                  <c:v>0.5292096219931256</c:v>
                </c:pt>
                <c:pt idx="309">
                  <c:v>0.53092783505154484</c:v>
                </c:pt>
                <c:pt idx="310">
                  <c:v>0.53264604810996408</c:v>
                </c:pt>
                <c:pt idx="311">
                  <c:v>0.53436426116838331</c:v>
                </c:pt>
                <c:pt idx="312">
                  <c:v>0.53608247422680255</c:v>
                </c:pt>
                <c:pt idx="313">
                  <c:v>0.53780068728522179</c:v>
                </c:pt>
                <c:pt idx="314">
                  <c:v>0.53951890034364103</c:v>
                </c:pt>
                <c:pt idx="315">
                  <c:v>0.54123711340206027</c:v>
                </c:pt>
                <c:pt idx="316">
                  <c:v>0.5429553264604795</c:v>
                </c:pt>
                <c:pt idx="317">
                  <c:v>0.54467353951889874</c:v>
                </c:pt>
                <c:pt idx="318">
                  <c:v>0.54639175257731798</c:v>
                </c:pt>
                <c:pt idx="319">
                  <c:v>0.54810996563573722</c:v>
                </c:pt>
                <c:pt idx="320">
                  <c:v>0.54982817869415646</c:v>
                </c:pt>
                <c:pt idx="321">
                  <c:v>0.55154639175257569</c:v>
                </c:pt>
                <c:pt idx="322">
                  <c:v>0.55326460481099493</c:v>
                </c:pt>
                <c:pt idx="323">
                  <c:v>0.55498281786941417</c:v>
                </c:pt>
                <c:pt idx="324">
                  <c:v>0.55670103092783341</c:v>
                </c:pt>
                <c:pt idx="325">
                  <c:v>0.55841924398625264</c:v>
                </c:pt>
                <c:pt idx="326">
                  <c:v>0.56013745704467188</c:v>
                </c:pt>
                <c:pt idx="327">
                  <c:v>0.56185567010309112</c:v>
                </c:pt>
                <c:pt idx="328">
                  <c:v>0.56357388316151036</c:v>
                </c:pt>
                <c:pt idx="329">
                  <c:v>0.5652920962199296</c:v>
                </c:pt>
                <c:pt idx="330">
                  <c:v>0.56701030927834883</c:v>
                </c:pt>
                <c:pt idx="331">
                  <c:v>0.56872852233676807</c:v>
                </c:pt>
                <c:pt idx="332">
                  <c:v>0.57044673539518731</c:v>
                </c:pt>
                <c:pt idx="333">
                  <c:v>0.57216494845360655</c:v>
                </c:pt>
                <c:pt idx="334">
                  <c:v>0.57388316151202579</c:v>
                </c:pt>
                <c:pt idx="335">
                  <c:v>0.57560137457044502</c:v>
                </c:pt>
                <c:pt idx="336">
                  <c:v>0.57731958762886426</c:v>
                </c:pt>
                <c:pt idx="337">
                  <c:v>0.5790378006872835</c:v>
                </c:pt>
                <c:pt idx="338">
                  <c:v>0.58075601374570274</c:v>
                </c:pt>
                <c:pt idx="339">
                  <c:v>0.58247422680412198</c:v>
                </c:pt>
                <c:pt idx="340">
                  <c:v>0.58419243986254121</c:v>
                </c:pt>
                <c:pt idx="341">
                  <c:v>0.58591065292096045</c:v>
                </c:pt>
                <c:pt idx="342">
                  <c:v>0.58762886597937969</c:v>
                </c:pt>
                <c:pt idx="343">
                  <c:v>0.58934707903779893</c:v>
                </c:pt>
                <c:pt idx="344">
                  <c:v>0.59106529209621816</c:v>
                </c:pt>
                <c:pt idx="345">
                  <c:v>0.5927835051546374</c:v>
                </c:pt>
                <c:pt idx="346">
                  <c:v>0.59450171821305664</c:v>
                </c:pt>
                <c:pt idx="347">
                  <c:v>0.59621993127147588</c:v>
                </c:pt>
                <c:pt idx="348">
                  <c:v>0.59793814432989512</c:v>
                </c:pt>
                <c:pt idx="349">
                  <c:v>0.59965635738831435</c:v>
                </c:pt>
                <c:pt idx="350">
                  <c:v>0.60137457044673359</c:v>
                </c:pt>
                <c:pt idx="351">
                  <c:v>0.60309278350515283</c:v>
                </c:pt>
                <c:pt idx="352">
                  <c:v>0.60481099656357207</c:v>
                </c:pt>
                <c:pt idx="353">
                  <c:v>0.60652920962199131</c:v>
                </c:pt>
                <c:pt idx="354">
                  <c:v>0.60824742268041054</c:v>
                </c:pt>
                <c:pt idx="355">
                  <c:v>0.60996563573882978</c:v>
                </c:pt>
                <c:pt idx="356">
                  <c:v>0.61168384879724902</c:v>
                </c:pt>
                <c:pt idx="357">
                  <c:v>0.61340206185566826</c:v>
                </c:pt>
                <c:pt idx="358">
                  <c:v>0.61512027491408749</c:v>
                </c:pt>
                <c:pt idx="359">
                  <c:v>0.61683848797250673</c:v>
                </c:pt>
                <c:pt idx="360">
                  <c:v>0.61855670103092597</c:v>
                </c:pt>
                <c:pt idx="361">
                  <c:v>0.62027491408934521</c:v>
                </c:pt>
                <c:pt idx="362">
                  <c:v>0.62199312714776445</c:v>
                </c:pt>
                <c:pt idx="363">
                  <c:v>0.62371134020618368</c:v>
                </c:pt>
                <c:pt idx="364">
                  <c:v>0.62542955326460292</c:v>
                </c:pt>
                <c:pt idx="365">
                  <c:v>0.62714776632302216</c:v>
                </c:pt>
                <c:pt idx="366">
                  <c:v>0.6288659793814414</c:v>
                </c:pt>
                <c:pt idx="367">
                  <c:v>0.63058419243986064</c:v>
                </c:pt>
                <c:pt idx="368">
                  <c:v>0.63230240549827987</c:v>
                </c:pt>
                <c:pt idx="369">
                  <c:v>0.63402061855669911</c:v>
                </c:pt>
                <c:pt idx="370">
                  <c:v>0.63573883161511835</c:v>
                </c:pt>
                <c:pt idx="371">
                  <c:v>0.63745704467353759</c:v>
                </c:pt>
                <c:pt idx="372">
                  <c:v>0.63917525773195683</c:v>
                </c:pt>
                <c:pt idx="373">
                  <c:v>0.64089347079037606</c:v>
                </c:pt>
                <c:pt idx="374">
                  <c:v>0.6426116838487953</c:v>
                </c:pt>
                <c:pt idx="375">
                  <c:v>0.64432989690721454</c:v>
                </c:pt>
                <c:pt idx="376">
                  <c:v>0.64604810996563378</c:v>
                </c:pt>
                <c:pt idx="377">
                  <c:v>0.64776632302405301</c:v>
                </c:pt>
                <c:pt idx="378">
                  <c:v>0.64948453608247225</c:v>
                </c:pt>
                <c:pt idx="379">
                  <c:v>0.65120274914089149</c:v>
                </c:pt>
                <c:pt idx="380">
                  <c:v>0.65292096219931073</c:v>
                </c:pt>
                <c:pt idx="381">
                  <c:v>0.65463917525772997</c:v>
                </c:pt>
                <c:pt idx="382">
                  <c:v>0.6563573883161492</c:v>
                </c:pt>
                <c:pt idx="383">
                  <c:v>0.65807560137456844</c:v>
                </c:pt>
                <c:pt idx="384">
                  <c:v>0.65979381443298768</c:v>
                </c:pt>
                <c:pt idx="385">
                  <c:v>0.66151202749140692</c:v>
                </c:pt>
                <c:pt idx="386">
                  <c:v>0.66323024054982616</c:v>
                </c:pt>
                <c:pt idx="387">
                  <c:v>0.66494845360824539</c:v>
                </c:pt>
                <c:pt idx="388">
                  <c:v>0.66666666666666463</c:v>
                </c:pt>
                <c:pt idx="389">
                  <c:v>0.66838487972508387</c:v>
                </c:pt>
                <c:pt idx="390">
                  <c:v>0.67010309278350311</c:v>
                </c:pt>
                <c:pt idx="391">
                  <c:v>0.67182130584192234</c:v>
                </c:pt>
                <c:pt idx="392">
                  <c:v>0.67353951890034158</c:v>
                </c:pt>
                <c:pt idx="393">
                  <c:v>0.67525773195876082</c:v>
                </c:pt>
                <c:pt idx="394">
                  <c:v>0.67697594501718006</c:v>
                </c:pt>
                <c:pt idx="395">
                  <c:v>0.6786941580755993</c:v>
                </c:pt>
                <c:pt idx="396">
                  <c:v>0.68041237113401853</c:v>
                </c:pt>
                <c:pt idx="397">
                  <c:v>0.68213058419243777</c:v>
                </c:pt>
                <c:pt idx="398">
                  <c:v>0.68384879725085701</c:v>
                </c:pt>
                <c:pt idx="399">
                  <c:v>0.68556701030927625</c:v>
                </c:pt>
                <c:pt idx="400">
                  <c:v>0.68728522336769549</c:v>
                </c:pt>
                <c:pt idx="401">
                  <c:v>0.68900343642611472</c:v>
                </c:pt>
                <c:pt idx="402">
                  <c:v>0.69072164948453396</c:v>
                </c:pt>
                <c:pt idx="403">
                  <c:v>0.6924398625429532</c:v>
                </c:pt>
                <c:pt idx="404">
                  <c:v>0.69415807560137244</c:v>
                </c:pt>
                <c:pt idx="405">
                  <c:v>0.69587628865979168</c:v>
                </c:pt>
                <c:pt idx="406">
                  <c:v>0.69759450171821091</c:v>
                </c:pt>
                <c:pt idx="407">
                  <c:v>0.69931271477663015</c:v>
                </c:pt>
                <c:pt idx="408">
                  <c:v>0.70103092783504939</c:v>
                </c:pt>
                <c:pt idx="409">
                  <c:v>0.70274914089346863</c:v>
                </c:pt>
                <c:pt idx="410">
                  <c:v>0.70446735395188786</c:v>
                </c:pt>
                <c:pt idx="411">
                  <c:v>0.7061855670103071</c:v>
                </c:pt>
                <c:pt idx="412">
                  <c:v>0.70790378006872634</c:v>
                </c:pt>
                <c:pt idx="413">
                  <c:v>0.70962199312714558</c:v>
                </c:pt>
                <c:pt idx="414">
                  <c:v>0.71134020618556482</c:v>
                </c:pt>
                <c:pt idx="415">
                  <c:v>0.71305841924398405</c:v>
                </c:pt>
                <c:pt idx="416">
                  <c:v>0.71477663230240329</c:v>
                </c:pt>
                <c:pt idx="417">
                  <c:v>0.71649484536082253</c:v>
                </c:pt>
                <c:pt idx="418">
                  <c:v>0.71821305841924177</c:v>
                </c:pt>
                <c:pt idx="419">
                  <c:v>0.71993127147766101</c:v>
                </c:pt>
                <c:pt idx="420">
                  <c:v>0.72164948453608024</c:v>
                </c:pt>
                <c:pt idx="421">
                  <c:v>0.72336769759449948</c:v>
                </c:pt>
                <c:pt idx="422">
                  <c:v>0.72508591065291872</c:v>
                </c:pt>
                <c:pt idx="423">
                  <c:v>0.72680412371133796</c:v>
                </c:pt>
                <c:pt idx="424">
                  <c:v>0.7285223367697572</c:v>
                </c:pt>
                <c:pt idx="425">
                  <c:v>0.73024054982817643</c:v>
                </c:pt>
                <c:pt idx="426">
                  <c:v>0.73195876288659567</c:v>
                </c:pt>
                <c:pt idx="427">
                  <c:v>0.73367697594501491</c:v>
                </c:pt>
                <c:pt idx="428">
                  <c:v>0.73539518900343415</c:v>
                </c:pt>
                <c:pt idx="429">
                  <c:v>0.73711340206185338</c:v>
                </c:pt>
                <c:pt idx="430">
                  <c:v>0.73883161512027262</c:v>
                </c:pt>
                <c:pt idx="431">
                  <c:v>0.74054982817869186</c:v>
                </c:pt>
                <c:pt idx="432">
                  <c:v>0.7422680412371111</c:v>
                </c:pt>
                <c:pt idx="433">
                  <c:v>0.74398625429553034</c:v>
                </c:pt>
                <c:pt idx="434">
                  <c:v>0.74570446735394957</c:v>
                </c:pt>
                <c:pt idx="435">
                  <c:v>0.74742268041236881</c:v>
                </c:pt>
                <c:pt idx="436">
                  <c:v>0.74914089347078805</c:v>
                </c:pt>
                <c:pt idx="437">
                  <c:v>0.75085910652920729</c:v>
                </c:pt>
                <c:pt idx="438">
                  <c:v>0.75257731958762653</c:v>
                </c:pt>
                <c:pt idx="439">
                  <c:v>0.75429553264604576</c:v>
                </c:pt>
                <c:pt idx="440">
                  <c:v>0.756013745704465</c:v>
                </c:pt>
                <c:pt idx="441">
                  <c:v>0.75773195876288424</c:v>
                </c:pt>
                <c:pt idx="442">
                  <c:v>0.75945017182130348</c:v>
                </c:pt>
                <c:pt idx="443">
                  <c:v>0.76116838487972271</c:v>
                </c:pt>
                <c:pt idx="444">
                  <c:v>0.76288659793814195</c:v>
                </c:pt>
                <c:pt idx="445">
                  <c:v>0.76460481099656119</c:v>
                </c:pt>
                <c:pt idx="446">
                  <c:v>0.76632302405498043</c:v>
                </c:pt>
                <c:pt idx="447">
                  <c:v>0.76804123711339967</c:v>
                </c:pt>
                <c:pt idx="448">
                  <c:v>0.7697594501718189</c:v>
                </c:pt>
                <c:pt idx="449">
                  <c:v>0.77147766323023814</c:v>
                </c:pt>
                <c:pt idx="450">
                  <c:v>0.77319587628865738</c:v>
                </c:pt>
                <c:pt idx="451">
                  <c:v>0.77491408934707662</c:v>
                </c:pt>
                <c:pt idx="452">
                  <c:v>0.77663230240549586</c:v>
                </c:pt>
                <c:pt idx="453">
                  <c:v>0.77835051546391509</c:v>
                </c:pt>
                <c:pt idx="454">
                  <c:v>0.78006872852233433</c:v>
                </c:pt>
                <c:pt idx="455">
                  <c:v>0.78178694158075357</c:v>
                </c:pt>
                <c:pt idx="456">
                  <c:v>0.78350515463917281</c:v>
                </c:pt>
                <c:pt idx="457">
                  <c:v>0.78522336769759205</c:v>
                </c:pt>
                <c:pt idx="458">
                  <c:v>0.78694158075601128</c:v>
                </c:pt>
                <c:pt idx="459">
                  <c:v>0.78865979381443052</c:v>
                </c:pt>
                <c:pt idx="460">
                  <c:v>0.79037800687284976</c:v>
                </c:pt>
                <c:pt idx="461">
                  <c:v>0.792096219931269</c:v>
                </c:pt>
                <c:pt idx="462">
                  <c:v>0.79381443298968823</c:v>
                </c:pt>
                <c:pt idx="463">
                  <c:v>0.79553264604810747</c:v>
                </c:pt>
                <c:pt idx="464">
                  <c:v>0.79725085910652671</c:v>
                </c:pt>
                <c:pt idx="465">
                  <c:v>0.79896907216494595</c:v>
                </c:pt>
                <c:pt idx="466">
                  <c:v>0.80068728522336519</c:v>
                </c:pt>
                <c:pt idx="467">
                  <c:v>0.80240549828178442</c:v>
                </c:pt>
                <c:pt idx="468">
                  <c:v>0.80412371134020366</c:v>
                </c:pt>
                <c:pt idx="469">
                  <c:v>0.8058419243986229</c:v>
                </c:pt>
                <c:pt idx="470">
                  <c:v>0.80756013745704214</c:v>
                </c:pt>
                <c:pt idx="471">
                  <c:v>0.80927835051546138</c:v>
                </c:pt>
                <c:pt idx="472">
                  <c:v>0.81099656357388061</c:v>
                </c:pt>
                <c:pt idx="473">
                  <c:v>0.81271477663229985</c:v>
                </c:pt>
                <c:pt idx="474">
                  <c:v>0.81443298969071909</c:v>
                </c:pt>
                <c:pt idx="475">
                  <c:v>0.81615120274913833</c:v>
                </c:pt>
                <c:pt idx="476">
                  <c:v>0.81786941580755756</c:v>
                </c:pt>
                <c:pt idx="477">
                  <c:v>0.8195876288659768</c:v>
                </c:pt>
                <c:pt idx="478">
                  <c:v>0.82130584192439604</c:v>
                </c:pt>
                <c:pt idx="479">
                  <c:v>0.82302405498281528</c:v>
                </c:pt>
                <c:pt idx="480">
                  <c:v>0.82474226804123452</c:v>
                </c:pt>
                <c:pt idx="481">
                  <c:v>0.82646048109965375</c:v>
                </c:pt>
                <c:pt idx="482">
                  <c:v>0.82817869415807299</c:v>
                </c:pt>
                <c:pt idx="483">
                  <c:v>0.82989690721649223</c:v>
                </c:pt>
                <c:pt idx="484">
                  <c:v>0.83161512027491147</c:v>
                </c:pt>
                <c:pt idx="485">
                  <c:v>0.83333333333333071</c:v>
                </c:pt>
                <c:pt idx="486">
                  <c:v>0.83505154639174994</c:v>
                </c:pt>
                <c:pt idx="487">
                  <c:v>0.83676975945016918</c:v>
                </c:pt>
                <c:pt idx="488">
                  <c:v>0.83848797250858842</c:v>
                </c:pt>
                <c:pt idx="489">
                  <c:v>0.84020618556700766</c:v>
                </c:pt>
                <c:pt idx="490">
                  <c:v>0.8419243986254269</c:v>
                </c:pt>
                <c:pt idx="491">
                  <c:v>0.84364261168384613</c:v>
                </c:pt>
                <c:pt idx="492">
                  <c:v>0.84536082474226537</c:v>
                </c:pt>
                <c:pt idx="493">
                  <c:v>0.84707903780068461</c:v>
                </c:pt>
                <c:pt idx="494">
                  <c:v>0.84879725085910385</c:v>
                </c:pt>
                <c:pt idx="495">
                  <c:v>0.85051546391752308</c:v>
                </c:pt>
                <c:pt idx="496">
                  <c:v>0.85223367697594232</c:v>
                </c:pt>
                <c:pt idx="497">
                  <c:v>0.85395189003436156</c:v>
                </c:pt>
                <c:pt idx="498">
                  <c:v>0.8556701030927808</c:v>
                </c:pt>
                <c:pt idx="499">
                  <c:v>0.85738831615120004</c:v>
                </c:pt>
                <c:pt idx="500">
                  <c:v>0.85910652920961927</c:v>
                </c:pt>
                <c:pt idx="501">
                  <c:v>0.86082474226803851</c:v>
                </c:pt>
                <c:pt idx="502">
                  <c:v>0.86254295532645775</c:v>
                </c:pt>
                <c:pt idx="503">
                  <c:v>0.86426116838487699</c:v>
                </c:pt>
                <c:pt idx="504">
                  <c:v>0.86597938144329623</c:v>
                </c:pt>
                <c:pt idx="505">
                  <c:v>0.86769759450171546</c:v>
                </c:pt>
                <c:pt idx="506">
                  <c:v>0.8694158075601347</c:v>
                </c:pt>
                <c:pt idx="507">
                  <c:v>0.87113402061855394</c:v>
                </c:pt>
                <c:pt idx="508">
                  <c:v>0.87285223367697318</c:v>
                </c:pt>
                <c:pt idx="509">
                  <c:v>0.87457044673539241</c:v>
                </c:pt>
                <c:pt idx="510">
                  <c:v>0.87628865979381165</c:v>
                </c:pt>
                <c:pt idx="511">
                  <c:v>0.87800687285223089</c:v>
                </c:pt>
                <c:pt idx="512">
                  <c:v>0.87972508591065013</c:v>
                </c:pt>
                <c:pt idx="513">
                  <c:v>0.88144329896906937</c:v>
                </c:pt>
                <c:pt idx="514">
                  <c:v>0.8831615120274886</c:v>
                </c:pt>
                <c:pt idx="515">
                  <c:v>0.88487972508590784</c:v>
                </c:pt>
                <c:pt idx="516">
                  <c:v>0.88659793814432708</c:v>
                </c:pt>
                <c:pt idx="517">
                  <c:v>0.88831615120274632</c:v>
                </c:pt>
                <c:pt idx="518">
                  <c:v>0.89003436426116556</c:v>
                </c:pt>
                <c:pt idx="519">
                  <c:v>0.89175257731958479</c:v>
                </c:pt>
                <c:pt idx="520">
                  <c:v>0.89347079037800403</c:v>
                </c:pt>
                <c:pt idx="521">
                  <c:v>0.89518900343642327</c:v>
                </c:pt>
                <c:pt idx="522">
                  <c:v>0.89690721649484251</c:v>
                </c:pt>
                <c:pt idx="523">
                  <c:v>0.89862542955326175</c:v>
                </c:pt>
                <c:pt idx="524">
                  <c:v>0.90034364261168098</c:v>
                </c:pt>
                <c:pt idx="525">
                  <c:v>0.90206185567010022</c:v>
                </c:pt>
                <c:pt idx="526">
                  <c:v>0.90378006872851946</c:v>
                </c:pt>
                <c:pt idx="527">
                  <c:v>0.9054982817869387</c:v>
                </c:pt>
                <c:pt idx="528">
                  <c:v>0.90721649484535793</c:v>
                </c:pt>
                <c:pt idx="529">
                  <c:v>0.90893470790377717</c:v>
                </c:pt>
                <c:pt idx="530">
                  <c:v>0.91065292096219641</c:v>
                </c:pt>
                <c:pt idx="531">
                  <c:v>0.91237113402061565</c:v>
                </c:pt>
                <c:pt idx="532">
                  <c:v>0.91408934707903489</c:v>
                </c:pt>
                <c:pt idx="533">
                  <c:v>0.91580756013745412</c:v>
                </c:pt>
                <c:pt idx="534">
                  <c:v>0.91752577319587336</c:v>
                </c:pt>
                <c:pt idx="535">
                  <c:v>0.9192439862542926</c:v>
                </c:pt>
                <c:pt idx="536">
                  <c:v>0.92096219931271184</c:v>
                </c:pt>
                <c:pt idx="537">
                  <c:v>0.92268041237113108</c:v>
                </c:pt>
                <c:pt idx="538">
                  <c:v>0.92439862542955031</c:v>
                </c:pt>
                <c:pt idx="539">
                  <c:v>0.92611683848796955</c:v>
                </c:pt>
                <c:pt idx="540">
                  <c:v>0.92783505154638879</c:v>
                </c:pt>
                <c:pt idx="541">
                  <c:v>0.92955326460480803</c:v>
                </c:pt>
                <c:pt idx="542">
                  <c:v>0.93127147766322727</c:v>
                </c:pt>
                <c:pt idx="543">
                  <c:v>0.9329896907216465</c:v>
                </c:pt>
                <c:pt idx="544">
                  <c:v>0.93470790378006574</c:v>
                </c:pt>
                <c:pt idx="545">
                  <c:v>0.93642611683848498</c:v>
                </c:pt>
                <c:pt idx="546">
                  <c:v>0.93814432989690422</c:v>
                </c:pt>
                <c:pt idx="547">
                  <c:v>0.93986254295532345</c:v>
                </c:pt>
                <c:pt idx="548">
                  <c:v>0.94158075601374269</c:v>
                </c:pt>
                <c:pt idx="549">
                  <c:v>0.94329896907216193</c:v>
                </c:pt>
                <c:pt idx="550">
                  <c:v>0.94501718213058117</c:v>
                </c:pt>
                <c:pt idx="551">
                  <c:v>0.94673539518900041</c:v>
                </c:pt>
                <c:pt idx="552">
                  <c:v>0.94845360824741964</c:v>
                </c:pt>
                <c:pt idx="553">
                  <c:v>0.95017182130583888</c:v>
                </c:pt>
                <c:pt idx="554">
                  <c:v>0.95189003436425812</c:v>
                </c:pt>
                <c:pt idx="555">
                  <c:v>0.95360824742267736</c:v>
                </c:pt>
                <c:pt idx="556">
                  <c:v>0.9553264604810966</c:v>
                </c:pt>
                <c:pt idx="557">
                  <c:v>0.95704467353951583</c:v>
                </c:pt>
                <c:pt idx="558">
                  <c:v>0.95876288659793507</c:v>
                </c:pt>
                <c:pt idx="559">
                  <c:v>0.96048109965635431</c:v>
                </c:pt>
                <c:pt idx="560">
                  <c:v>0.96219931271477355</c:v>
                </c:pt>
                <c:pt idx="561">
                  <c:v>0.96391752577319278</c:v>
                </c:pt>
                <c:pt idx="562">
                  <c:v>0.96563573883161202</c:v>
                </c:pt>
                <c:pt idx="563">
                  <c:v>0.96735395189003126</c:v>
                </c:pt>
                <c:pt idx="564">
                  <c:v>0.9690721649484505</c:v>
                </c:pt>
                <c:pt idx="565">
                  <c:v>0.97079037800686974</c:v>
                </c:pt>
                <c:pt idx="566">
                  <c:v>0.97250859106528897</c:v>
                </c:pt>
                <c:pt idx="567">
                  <c:v>0.97422680412370821</c:v>
                </c:pt>
                <c:pt idx="568">
                  <c:v>0.97594501718212745</c:v>
                </c:pt>
                <c:pt idx="569">
                  <c:v>0.97766323024054669</c:v>
                </c:pt>
                <c:pt idx="570">
                  <c:v>0.97938144329896593</c:v>
                </c:pt>
                <c:pt idx="571">
                  <c:v>0.98109965635738516</c:v>
                </c:pt>
                <c:pt idx="572">
                  <c:v>0.9828178694158044</c:v>
                </c:pt>
                <c:pt idx="573">
                  <c:v>0.98453608247422364</c:v>
                </c:pt>
                <c:pt idx="574">
                  <c:v>0.98625429553264288</c:v>
                </c:pt>
                <c:pt idx="575">
                  <c:v>0.98797250859106212</c:v>
                </c:pt>
                <c:pt idx="576">
                  <c:v>0.98969072164948135</c:v>
                </c:pt>
                <c:pt idx="577">
                  <c:v>0.99140893470790059</c:v>
                </c:pt>
                <c:pt idx="578">
                  <c:v>0.99312714776631983</c:v>
                </c:pt>
                <c:pt idx="579">
                  <c:v>0.99484536082473907</c:v>
                </c:pt>
                <c:pt idx="580">
                  <c:v>0.9965635738831583</c:v>
                </c:pt>
                <c:pt idx="581">
                  <c:v>0.99828178694157754</c:v>
                </c:pt>
                <c:pt idx="582">
                  <c:v>0.99999999999999678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D9F-42D6-948B-7FA2C540D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 of Population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  <c:majorUnit val="0.1"/>
      </c:valAx>
      <c:valAx>
        <c:axId val="39582076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Proportion</a:t>
                </a:r>
                <a:r>
                  <a:rPr lang="en-US" baseline="0"/>
                  <a:t> of Wealth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26198327263018378"/>
          <c:y val="0.21070931276650198"/>
          <c:w val="0.33248540692138073"/>
          <c:h val="0.1255757874015748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Volume'!$F$4:$F$100000</c:f>
              <c:numCache>
                <c:formatCode>0</c:formatCode>
                <c:ptCount val="99997"/>
                <c:pt idx="0">
                  <c:v>0</c:v>
                </c:pt>
                <c:pt idx="1">
                  <c:v>-0.16500000000000015</c:v>
                </c:pt>
                <c:pt idx="2">
                  <c:v>-0.16000000000000014</c:v>
                </c:pt>
                <c:pt idx="3">
                  <c:v>0.23250000000000015</c:v>
                </c:pt>
                <c:pt idx="4">
                  <c:v>-0.16999999999999993</c:v>
                </c:pt>
                <c:pt idx="5">
                  <c:v>-0.13000000000000012</c:v>
                </c:pt>
                <c:pt idx="6">
                  <c:v>2.4999999999999467E-3</c:v>
                </c:pt>
                <c:pt idx="7">
                  <c:v>0.10250000000000048</c:v>
                </c:pt>
                <c:pt idx="8">
                  <c:v>-8.5000000000000409E-2</c:v>
                </c:pt>
                <c:pt idx="9">
                  <c:v>4.2499999999999982E-2</c:v>
                </c:pt>
                <c:pt idx="10">
                  <c:v>-4.2499999999999982E-2</c:v>
                </c:pt>
                <c:pt idx="11">
                  <c:v>6.25E-2</c:v>
                </c:pt>
                <c:pt idx="12">
                  <c:v>-2.0000000000000018E-2</c:v>
                </c:pt>
                <c:pt idx="13">
                  <c:v>-6.0000000000000053E-2</c:v>
                </c:pt>
                <c:pt idx="14">
                  <c:v>2.2500000000000409E-2</c:v>
                </c:pt>
                <c:pt idx="15">
                  <c:v>-1.0000000000000675E-2</c:v>
                </c:pt>
                <c:pt idx="16">
                  <c:v>8.0000000000000515E-2</c:v>
                </c:pt>
                <c:pt idx="17">
                  <c:v>-8.4999999999999964E-2</c:v>
                </c:pt>
                <c:pt idx="18">
                  <c:v>2.4999999999999911E-2</c:v>
                </c:pt>
                <c:pt idx="19">
                  <c:v>-7.5000000000002842E-3</c:v>
                </c:pt>
                <c:pt idx="20">
                  <c:v>-2.7499999999999858E-2</c:v>
                </c:pt>
                <c:pt idx="21">
                  <c:v>1.2500000000000178E-2</c:v>
                </c:pt>
                <c:pt idx="22">
                  <c:v>4.9999999999998934E-3</c:v>
                </c:pt>
                <c:pt idx="23">
                  <c:v>8.0000000000000071E-2</c:v>
                </c:pt>
                <c:pt idx="24">
                  <c:v>-8.0000000000000071E-2</c:v>
                </c:pt>
                <c:pt idx="25">
                  <c:v>-5.0000000000003375E-3</c:v>
                </c:pt>
                <c:pt idx="26">
                  <c:v>6.2500000000000444E-2</c:v>
                </c:pt>
                <c:pt idx="27">
                  <c:v>-7.5000000000000178E-2</c:v>
                </c:pt>
                <c:pt idx="28">
                  <c:v>2.2499999999999964E-2</c:v>
                </c:pt>
                <c:pt idx="29">
                  <c:v>6.7500000000000338E-2</c:v>
                </c:pt>
                <c:pt idx="30">
                  <c:v>-5.500000000000016E-2</c:v>
                </c:pt>
                <c:pt idx="31">
                  <c:v>2.9999999999999805E-2</c:v>
                </c:pt>
                <c:pt idx="32">
                  <c:v>-6.0000000000000053E-2</c:v>
                </c:pt>
                <c:pt idx="33">
                  <c:v>3.2500000000000195E-2</c:v>
                </c:pt>
                <c:pt idx="34">
                  <c:v>1.2500000000000178E-2</c:v>
                </c:pt>
                <c:pt idx="35">
                  <c:v>-4.000000000000048E-2</c:v>
                </c:pt>
                <c:pt idx="36">
                  <c:v>7.5000000000000178E-2</c:v>
                </c:pt>
                <c:pt idx="37">
                  <c:v>-7.2499999999999787E-2</c:v>
                </c:pt>
                <c:pt idx="38">
                  <c:v>9.2499999999999805E-2</c:v>
                </c:pt>
                <c:pt idx="39">
                  <c:v>-7.9999999999999627E-2</c:v>
                </c:pt>
                <c:pt idx="40">
                  <c:v>1.2499999999999734E-2</c:v>
                </c:pt>
                <c:pt idx="41">
                  <c:v>-5.0000000000003375E-3</c:v>
                </c:pt>
                <c:pt idx="42">
                  <c:v>-1.499999999999968E-2</c:v>
                </c:pt>
                <c:pt idx="43">
                  <c:v>6.0000000000000053E-2</c:v>
                </c:pt>
                <c:pt idx="44">
                  <c:v>0</c:v>
                </c:pt>
                <c:pt idx="45">
                  <c:v>-3.0000000000000249E-2</c:v>
                </c:pt>
                <c:pt idx="46">
                  <c:v>1.5000000000000124E-2</c:v>
                </c:pt>
                <c:pt idx="47">
                  <c:v>3.7500000000000089E-2</c:v>
                </c:pt>
                <c:pt idx="48">
                  <c:v>-0.10000000000000009</c:v>
                </c:pt>
                <c:pt idx="49">
                  <c:v>0.12500000000000044</c:v>
                </c:pt>
                <c:pt idx="50">
                  <c:v>-1.5000000000000568E-2</c:v>
                </c:pt>
                <c:pt idx="51">
                  <c:v>-0.10999999999999943</c:v>
                </c:pt>
                <c:pt idx="52">
                  <c:v>0.11249999999999893</c:v>
                </c:pt>
                <c:pt idx="53">
                  <c:v>1.2500000000001066E-2</c:v>
                </c:pt>
                <c:pt idx="54">
                  <c:v>-7.0000000000000284E-2</c:v>
                </c:pt>
                <c:pt idx="55">
                  <c:v>-3.5000000000000142E-2</c:v>
                </c:pt>
                <c:pt idx="56">
                  <c:v>-1.7500000000000071E-2</c:v>
                </c:pt>
                <c:pt idx="57">
                  <c:v>-2.5000000000003908E-3</c:v>
                </c:pt>
                <c:pt idx="58">
                  <c:v>2.2500000000000853E-2</c:v>
                </c:pt>
                <c:pt idx="59">
                  <c:v>-1.0000000000000675E-2</c:v>
                </c:pt>
                <c:pt idx="60">
                  <c:v>-9.9999999999988987E-3</c:v>
                </c:pt>
                <c:pt idx="61">
                  <c:v>0.18499999999999872</c:v>
                </c:pt>
                <c:pt idx="62">
                  <c:v>-0.17499999999999982</c:v>
                </c:pt>
                <c:pt idx="63">
                  <c:v>8.8817841970012523E-16</c:v>
                </c:pt>
                <c:pt idx="64">
                  <c:v>1.2499999999999289E-2</c:v>
                </c:pt>
                <c:pt idx="65">
                  <c:v>-1.7500000000000071E-2</c:v>
                </c:pt>
                <c:pt idx="66">
                  <c:v>-4.9999999999998934E-3</c:v>
                </c:pt>
                <c:pt idx="67">
                  <c:v>3.5000000000000142E-2</c:v>
                </c:pt>
                <c:pt idx="68">
                  <c:v>-2.9999999999999361E-2</c:v>
                </c:pt>
                <c:pt idx="69">
                  <c:v>-8.8817841970012523E-16</c:v>
                </c:pt>
                <c:pt idx="70">
                  <c:v>3.7499999999999645E-2</c:v>
                </c:pt>
                <c:pt idx="71">
                  <c:v>-4.249999999999865E-2</c:v>
                </c:pt>
                <c:pt idx="72">
                  <c:v>1.2499999999998401E-2</c:v>
                </c:pt>
                <c:pt idx="73">
                  <c:v>7.2500000000001563E-2</c:v>
                </c:pt>
                <c:pt idx="74">
                  <c:v>0.12749999999999861</c:v>
                </c:pt>
                <c:pt idx="75">
                  <c:v>-0.13749999999999929</c:v>
                </c:pt>
                <c:pt idx="76">
                  <c:v>-6.7499999999999893E-2</c:v>
                </c:pt>
                <c:pt idx="77">
                  <c:v>1.7500000000000071E-2</c:v>
                </c:pt>
                <c:pt idx="78">
                  <c:v>1.2499999999999289E-2</c:v>
                </c:pt>
                <c:pt idx="79">
                  <c:v>2.7500000000000746E-2</c:v>
                </c:pt>
                <c:pt idx="80">
                  <c:v>-6.5000000000000391E-2</c:v>
                </c:pt>
                <c:pt idx="81">
                  <c:v>3.0000000000000249E-2</c:v>
                </c:pt>
                <c:pt idx="82">
                  <c:v>-1.7500000000000071E-2</c:v>
                </c:pt>
                <c:pt idx="83">
                  <c:v>9.2499999999999361E-2</c:v>
                </c:pt>
                <c:pt idx="84">
                  <c:v>-8.999999999999897E-2</c:v>
                </c:pt>
                <c:pt idx="85">
                  <c:v>2.4999999999995026E-3</c:v>
                </c:pt>
                <c:pt idx="86">
                  <c:v>2.2499999999999964E-2</c:v>
                </c:pt>
                <c:pt idx="87">
                  <c:v>-4.9999999999998934E-3</c:v>
                </c:pt>
                <c:pt idx="88">
                  <c:v>-3.7499999999999645E-2</c:v>
                </c:pt>
                <c:pt idx="89">
                  <c:v>9.9999999999999645E-2</c:v>
                </c:pt>
                <c:pt idx="90">
                  <c:v>-9.0000000000000746E-2</c:v>
                </c:pt>
                <c:pt idx="91">
                  <c:v>8.7500000000001243E-2</c:v>
                </c:pt>
                <c:pt idx="92">
                  <c:v>-7.5000000000001066E-2</c:v>
                </c:pt>
                <c:pt idx="93">
                  <c:v>7.5000000000011724E-3</c:v>
                </c:pt>
                <c:pt idx="94">
                  <c:v>2.4999999999986144E-3</c:v>
                </c:pt>
                <c:pt idx="95">
                  <c:v>-1.4999999999998792E-2</c:v>
                </c:pt>
                <c:pt idx="96">
                  <c:v>3.4999999999999254E-2</c:v>
                </c:pt>
                <c:pt idx="97">
                  <c:v>1.7500000000000959E-2</c:v>
                </c:pt>
                <c:pt idx="98">
                  <c:v>-3.2500000000001528E-2</c:v>
                </c:pt>
                <c:pt idx="99">
                  <c:v>5.0000000000001599E-2</c:v>
                </c:pt>
                <c:pt idx="100">
                  <c:v>-6.5000000000001279E-2</c:v>
                </c:pt>
                <c:pt idx="101">
                  <c:v>-9.9999999999988987E-3</c:v>
                </c:pt>
                <c:pt idx="102">
                  <c:v>-2.500000000001279E-3</c:v>
                </c:pt>
                <c:pt idx="103">
                  <c:v>4.5000000000000817E-2</c:v>
                </c:pt>
                <c:pt idx="104">
                  <c:v>4.9999999999998934E-3</c:v>
                </c:pt>
                <c:pt idx="105">
                  <c:v>-4.4999999999999929E-2</c:v>
                </c:pt>
                <c:pt idx="106">
                  <c:v>9.9999999999997868E-3</c:v>
                </c:pt>
                <c:pt idx="107">
                  <c:v>3.2500000000000639E-2</c:v>
                </c:pt>
                <c:pt idx="108">
                  <c:v>0.16999999999999904</c:v>
                </c:pt>
                <c:pt idx="109">
                  <c:v>-0.14249999999999918</c:v>
                </c:pt>
                <c:pt idx="110">
                  <c:v>-2.0000000000000462E-2</c:v>
                </c:pt>
                <c:pt idx="111">
                  <c:v>5.2500000000000213E-2</c:v>
                </c:pt>
                <c:pt idx="112">
                  <c:v>-6.25E-2</c:v>
                </c:pt>
                <c:pt idx="113">
                  <c:v>-4.750000000000032E-2</c:v>
                </c:pt>
                <c:pt idx="114">
                  <c:v>0.30250000000000021</c:v>
                </c:pt>
                <c:pt idx="115">
                  <c:v>-0.27749999999999986</c:v>
                </c:pt>
                <c:pt idx="116">
                  <c:v>-2.0000000000000462E-2</c:v>
                </c:pt>
                <c:pt idx="117">
                  <c:v>8.8817841970012523E-16</c:v>
                </c:pt>
                <c:pt idx="118">
                  <c:v>2.4999999999999467E-2</c:v>
                </c:pt>
                <c:pt idx="119">
                  <c:v>-2.2500000000000853E-2</c:v>
                </c:pt>
                <c:pt idx="120">
                  <c:v>1.0000000000001563E-2</c:v>
                </c:pt>
                <c:pt idx="121">
                  <c:v>-2.5000000000001243E-2</c:v>
                </c:pt>
                <c:pt idx="122">
                  <c:v>0.11250000000000071</c:v>
                </c:pt>
                <c:pt idx="123">
                  <c:v>-9.7500000000000142E-2</c:v>
                </c:pt>
                <c:pt idx="124">
                  <c:v>-9.9999999999997868E-3</c:v>
                </c:pt>
                <c:pt idx="125">
                  <c:v>0.22750000000000004</c:v>
                </c:pt>
                <c:pt idx="126">
                  <c:v>-0.23250000000000082</c:v>
                </c:pt>
                <c:pt idx="127">
                  <c:v>4.0000000000000924E-2</c:v>
                </c:pt>
                <c:pt idx="128">
                  <c:v>4.9999999999990052E-3</c:v>
                </c:pt>
                <c:pt idx="129">
                  <c:v>2.5000000000000355E-2</c:v>
                </c:pt>
                <c:pt idx="130">
                  <c:v>-4.7499999999999432E-2</c:v>
                </c:pt>
                <c:pt idx="131">
                  <c:v>5.2500000000000213E-2</c:v>
                </c:pt>
                <c:pt idx="132">
                  <c:v>-6.5000000000001279E-2</c:v>
                </c:pt>
                <c:pt idx="133">
                  <c:v>4.7500000000001208E-2</c:v>
                </c:pt>
                <c:pt idx="134">
                  <c:v>-1.2500000000001066E-2</c:v>
                </c:pt>
                <c:pt idx="135">
                  <c:v>-3.9999999999999147E-2</c:v>
                </c:pt>
                <c:pt idx="136">
                  <c:v>-7.5000000000002842E-3</c:v>
                </c:pt>
                <c:pt idx="137">
                  <c:v>4.9999999999990052E-3</c:v>
                </c:pt>
                <c:pt idx="138">
                  <c:v>4.2500000000002203E-2</c:v>
                </c:pt>
                <c:pt idx="139">
                  <c:v>3.7499999999997868E-2</c:v>
                </c:pt>
                <c:pt idx="140">
                  <c:v>-4.9999999999998934E-2</c:v>
                </c:pt>
                <c:pt idx="141">
                  <c:v>-2.9999999999999361E-2</c:v>
                </c:pt>
                <c:pt idx="142">
                  <c:v>7.4999999999999289E-2</c:v>
                </c:pt>
                <c:pt idx="143">
                  <c:v>-7.2499999999999787E-2</c:v>
                </c:pt>
                <c:pt idx="144">
                  <c:v>0.12249999999999872</c:v>
                </c:pt>
                <c:pt idx="145">
                  <c:v>-8.2499999999999574E-2</c:v>
                </c:pt>
                <c:pt idx="146">
                  <c:v>5.250000000000199E-2</c:v>
                </c:pt>
                <c:pt idx="147">
                  <c:v>-1.7500000000001847E-2</c:v>
                </c:pt>
                <c:pt idx="148">
                  <c:v>-7.7500000000000568E-2</c:v>
                </c:pt>
                <c:pt idx="149">
                  <c:v>6.0000000000002274E-2</c:v>
                </c:pt>
                <c:pt idx="150">
                  <c:v>1.7499999999998295E-2</c:v>
                </c:pt>
                <c:pt idx="151">
                  <c:v>-4.4999999999999929E-2</c:v>
                </c:pt>
                <c:pt idx="152">
                  <c:v>6.7500000000000782E-2</c:v>
                </c:pt>
                <c:pt idx="153">
                  <c:v>0</c:v>
                </c:pt>
                <c:pt idx="154">
                  <c:v>-1.0000000000001563E-2</c:v>
                </c:pt>
                <c:pt idx="155">
                  <c:v>8.250000000000135E-2</c:v>
                </c:pt>
                <c:pt idx="156">
                  <c:v>-0.11250000000000071</c:v>
                </c:pt>
                <c:pt idx="157">
                  <c:v>-7.4999999999985079E-3</c:v>
                </c:pt>
                <c:pt idx="158">
                  <c:v>-3.5000000000001918E-2</c:v>
                </c:pt>
                <c:pt idx="159">
                  <c:v>3.0000000000001137E-2</c:v>
                </c:pt>
                <c:pt idx="160">
                  <c:v>4.2500000000000426E-2</c:v>
                </c:pt>
                <c:pt idx="161">
                  <c:v>7.2499999999999787E-2</c:v>
                </c:pt>
                <c:pt idx="162">
                  <c:v>-0.13500000000000156</c:v>
                </c:pt>
                <c:pt idx="163">
                  <c:v>-1.4999999999998792E-2</c:v>
                </c:pt>
                <c:pt idx="164">
                  <c:v>4.4999999999999929E-2</c:v>
                </c:pt>
                <c:pt idx="165">
                  <c:v>-4.9999999999998934E-2</c:v>
                </c:pt>
                <c:pt idx="166">
                  <c:v>4.249999999999865E-2</c:v>
                </c:pt>
                <c:pt idx="167">
                  <c:v>-5.2500000000000213E-2</c:v>
                </c:pt>
                <c:pt idx="168">
                  <c:v>5.5000000000001492E-2</c:v>
                </c:pt>
                <c:pt idx="169">
                  <c:v>-2.000000000000135E-2</c:v>
                </c:pt>
                <c:pt idx="170">
                  <c:v>8.7500000000000355E-2</c:v>
                </c:pt>
                <c:pt idx="171">
                  <c:v>-7.5000000000001066E-2</c:v>
                </c:pt>
                <c:pt idx="172">
                  <c:v>1.2500000000001066E-2</c:v>
                </c:pt>
                <c:pt idx="173">
                  <c:v>0.19000000000000128</c:v>
                </c:pt>
                <c:pt idx="174">
                  <c:v>-3.0000000000001137E-2</c:v>
                </c:pt>
                <c:pt idx="175">
                  <c:v>-0.20500000000000007</c:v>
                </c:pt>
                <c:pt idx="176">
                  <c:v>2.4999999999995026E-3</c:v>
                </c:pt>
                <c:pt idx="177">
                  <c:v>4.2500000000000426E-2</c:v>
                </c:pt>
                <c:pt idx="178">
                  <c:v>-5.0000000000007816E-3</c:v>
                </c:pt>
                <c:pt idx="179">
                  <c:v>4.2500000000000426E-2</c:v>
                </c:pt>
                <c:pt idx="180">
                  <c:v>-5.9999999999998721E-2</c:v>
                </c:pt>
                <c:pt idx="181">
                  <c:v>5.2499999999998437E-2</c:v>
                </c:pt>
                <c:pt idx="182">
                  <c:v>1.2500000000001066E-2</c:v>
                </c:pt>
                <c:pt idx="183">
                  <c:v>-3.0000000000001137E-2</c:v>
                </c:pt>
                <c:pt idx="184">
                  <c:v>0.24250000000000149</c:v>
                </c:pt>
                <c:pt idx="185">
                  <c:v>-0.30750000000000099</c:v>
                </c:pt>
                <c:pt idx="186">
                  <c:v>0.20000000000000107</c:v>
                </c:pt>
                <c:pt idx="187">
                  <c:v>-0.20750000000000135</c:v>
                </c:pt>
                <c:pt idx="188">
                  <c:v>0.18250000000000099</c:v>
                </c:pt>
                <c:pt idx="189">
                  <c:v>-0.17750000000000199</c:v>
                </c:pt>
                <c:pt idx="190">
                  <c:v>4.5000000000001705E-2</c:v>
                </c:pt>
                <c:pt idx="191">
                  <c:v>1.2500000000001066E-2</c:v>
                </c:pt>
                <c:pt idx="192">
                  <c:v>0.16249999999999787</c:v>
                </c:pt>
                <c:pt idx="193">
                  <c:v>0.12750000000000128</c:v>
                </c:pt>
                <c:pt idx="194">
                  <c:v>-0.27000000000000135</c:v>
                </c:pt>
                <c:pt idx="195">
                  <c:v>1.7500000000001847E-2</c:v>
                </c:pt>
                <c:pt idx="196">
                  <c:v>7.249999999999801E-2</c:v>
                </c:pt>
                <c:pt idx="197">
                  <c:v>-0.16749999999999865</c:v>
                </c:pt>
                <c:pt idx="198">
                  <c:v>0.21749999999999936</c:v>
                </c:pt>
                <c:pt idx="199">
                  <c:v>-0.21749999999999936</c:v>
                </c:pt>
                <c:pt idx="200">
                  <c:v>0.46750000000000114</c:v>
                </c:pt>
                <c:pt idx="201">
                  <c:v>-0.1050000000000022</c:v>
                </c:pt>
                <c:pt idx="202">
                  <c:v>-0.34249999999999936</c:v>
                </c:pt>
                <c:pt idx="203">
                  <c:v>-2.5000000000000355E-2</c:v>
                </c:pt>
                <c:pt idx="204">
                  <c:v>6.2500000000001776E-2</c:v>
                </c:pt>
                <c:pt idx="205">
                  <c:v>-5.0000000000002487E-2</c:v>
                </c:pt>
                <c:pt idx="206">
                  <c:v>1.7500000000001847E-2</c:v>
                </c:pt>
                <c:pt idx="207">
                  <c:v>0.26249999999999929</c:v>
                </c:pt>
                <c:pt idx="208">
                  <c:v>-0.27999999999999936</c:v>
                </c:pt>
                <c:pt idx="209">
                  <c:v>2.2499999999999076E-2</c:v>
                </c:pt>
                <c:pt idx="210">
                  <c:v>-2.5000000000000355E-2</c:v>
                </c:pt>
                <c:pt idx="211">
                  <c:v>5.250000000000199E-2</c:v>
                </c:pt>
                <c:pt idx="212">
                  <c:v>0.18249999999999744</c:v>
                </c:pt>
                <c:pt idx="213">
                  <c:v>-0.1449999999999978</c:v>
                </c:pt>
                <c:pt idx="214">
                  <c:v>0.34999999999999787</c:v>
                </c:pt>
                <c:pt idx="215">
                  <c:v>-0.24499999999999922</c:v>
                </c:pt>
                <c:pt idx="216">
                  <c:v>0.61250000000000071</c:v>
                </c:pt>
                <c:pt idx="217">
                  <c:v>-0.80000000000000071</c:v>
                </c:pt>
                <c:pt idx="218">
                  <c:v>0.12750000000000128</c:v>
                </c:pt>
                <c:pt idx="219">
                  <c:v>0</c:v>
                </c:pt>
                <c:pt idx="220">
                  <c:v>0.22250000000000014</c:v>
                </c:pt>
                <c:pt idx="221">
                  <c:v>-0.32250000000000156</c:v>
                </c:pt>
                <c:pt idx="222">
                  <c:v>2.2500000000000853E-2</c:v>
                </c:pt>
                <c:pt idx="223">
                  <c:v>-7.5000000000002842E-3</c:v>
                </c:pt>
                <c:pt idx="224">
                  <c:v>0.10999999999999943</c:v>
                </c:pt>
                <c:pt idx="225">
                  <c:v>-1.5000000000000568E-2</c:v>
                </c:pt>
                <c:pt idx="226">
                  <c:v>-4.4999999999998153E-2</c:v>
                </c:pt>
                <c:pt idx="227">
                  <c:v>0.43249999999999744</c:v>
                </c:pt>
                <c:pt idx="228">
                  <c:v>-0.47749999999999559</c:v>
                </c:pt>
                <c:pt idx="229">
                  <c:v>-5.5000000000003268E-2</c:v>
                </c:pt>
                <c:pt idx="230">
                  <c:v>7.2500000000001563E-2</c:v>
                </c:pt>
                <c:pt idx="231">
                  <c:v>-3.0000000000001137E-2</c:v>
                </c:pt>
                <c:pt idx="232">
                  <c:v>2.2500000000000853E-2</c:v>
                </c:pt>
                <c:pt idx="233">
                  <c:v>2.9999999999997584E-2</c:v>
                </c:pt>
                <c:pt idx="234">
                  <c:v>-3.2499999999998863E-2</c:v>
                </c:pt>
                <c:pt idx="235">
                  <c:v>2.7500000000003411E-2</c:v>
                </c:pt>
                <c:pt idx="236">
                  <c:v>1.4999999999997016E-2</c:v>
                </c:pt>
                <c:pt idx="237">
                  <c:v>9.4999999999998863E-2</c:v>
                </c:pt>
                <c:pt idx="238">
                  <c:v>0.2275000000000027</c:v>
                </c:pt>
                <c:pt idx="239">
                  <c:v>-0.4150000000000027</c:v>
                </c:pt>
                <c:pt idx="240">
                  <c:v>0.10500000000000043</c:v>
                </c:pt>
                <c:pt idx="241">
                  <c:v>0.16750000000000398</c:v>
                </c:pt>
                <c:pt idx="242">
                  <c:v>-0.28750000000000497</c:v>
                </c:pt>
                <c:pt idx="243">
                  <c:v>0.22250000000000369</c:v>
                </c:pt>
                <c:pt idx="244">
                  <c:v>0.11749999999999616</c:v>
                </c:pt>
                <c:pt idx="245">
                  <c:v>0.11500000000000199</c:v>
                </c:pt>
                <c:pt idx="246">
                  <c:v>-0.36749999999999972</c:v>
                </c:pt>
                <c:pt idx="247">
                  <c:v>-1.9999999999999574E-2</c:v>
                </c:pt>
                <c:pt idx="248">
                  <c:v>3.7500000000001421E-2</c:v>
                </c:pt>
                <c:pt idx="249">
                  <c:v>-8.5000000000004405E-2</c:v>
                </c:pt>
                <c:pt idx="250">
                  <c:v>6.5000000000004832E-2</c:v>
                </c:pt>
                <c:pt idx="251">
                  <c:v>-8.00000000000054E-2</c:v>
                </c:pt>
                <c:pt idx="252">
                  <c:v>0.12000000000000455</c:v>
                </c:pt>
                <c:pt idx="253">
                  <c:v>-5.0000000000000711E-2</c:v>
                </c:pt>
                <c:pt idx="254">
                  <c:v>6.2499999999996447E-2</c:v>
                </c:pt>
                <c:pt idx="255">
                  <c:v>-7.2499999999994458E-2</c:v>
                </c:pt>
                <c:pt idx="256">
                  <c:v>2.7499999999996305E-2</c:v>
                </c:pt>
                <c:pt idx="257">
                  <c:v>-6.5000000000001279E-2</c:v>
                </c:pt>
                <c:pt idx="258">
                  <c:v>5.2500000000005542E-2</c:v>
                </c:pt>
                <c:pt idx="259">
                  <c:v>-5.2500000000005542E-2</c:v>
                </c:pt>
                <c:pt idx="260">
                  <c:v>1.7500000000001847E-2</c:v>
                </c:pt>
                <c:pt idx="261">
                  <c:v>0.15750000000000242</c:v>
                </c:pt>
                <c:pt idx="262">
                  <c:v>-9.7500000000003695E-2</c:v>
                </c:pt>
                <c:pt idx="263">
                  <c:v>7.7500000000000568E-2</c:v>
                </c:pt>
                <c:pt idx="264">
                  <c:v>1.2500000000002842E-2</c:v>
                </c:pt>
                <c:pt idx="265">
                  <c:v>-0.20000000000000284</c:v>
                </c:pt>
                <c:pt idx="266">
                  <c:v>1.2500000000002842E-2</c:v>
                </c:pt>
                <c:pt idx="267">
                  <c:v>0.11999999999999744</c:v>
                </c:pt>
                <c:pt idx="268">
                  <c:v>-0.10249999999999915</c:v>
                </c:pt>
                <c:pt idx="269">
                  <c:v>-1.7500000000001847E-2</c:v>
                </c:pt>
                <c:pt idx="270">
                  <c:v>9.2500000000001137E-2</c:v>
                </c:pt>
                <c:pt idx="271">
                  <c:v>-2.9999999999997584E-2</c:v>
                </c:pt>
                <c:pt idx="272">
                  <c:v>0.22249999999999659</c:v>
                </c:pt>
                <c:pt idx="273">
                  <c:v>-0.18499999999999872</c:v>
                </c:pt>
                <c:pt idx="274">
                  <c:v>0.84750000000000014</c:v>
                </c:pt>
                <c:pt idx="275">
                  <c:v>-0.93499999999999872</c:v>
                </c:pt>
                <c:pt idx="276">
                  <c:v>0.13250000000000028</c:v>
                </c:pt>
                <c:pt idx="277">
                  <c:v>-0.14000000000000412</c:v>
                </c:pt>
                <c:pt idx="278">
                  <c:v>2.0000000000003126E-2</c:v>
                </c:pt>
                <c:pt idx="279">
                  <c:v>2.500000000001279E-3</c:v>
                </c:pt>
                <c:pt idx="280">
                  <c:v>8.2499999999996021E-2</c:v>
                </c:pt>
                <c:pt idx="281">
                  <c:v>9.250000000000469E-2</c:v>
                </c:pt>
                <c:pt idx="282">
                  <c:v>-3.2500000000002416E-2</c:v>
                </c:pt>
                <c:pt idx="283">
                  <c:v>0.30499999999999972</c:v>
                </c:pt>
                <c:pt idx="284">
                  <c:v>-0.41000000000000014</c:v>
                </c:pt>
                <c:pt idx="285">
                  <c:v>-7.0000000000000284E-2</c:v>
                </c:pt>
                <c:pt idx="286">
                  <c:v>0.20250000000000057</c:v>
                </c:pt>
                <c:pt idx="287">
                  <c:v>-0.13250000000000028</c:v>
                </c:pt>
                <c:pt idx="288">
                  <c:v>6.0000000000002274E-2</c:v>
                </c:pt>
                <c:pt idx="289">
                  <c:v>-6.2500000000003553E-2</c:v>
                </c:pt>
                <c:pt idx="290">
                  <c:v>9.7500000000003695E-2</c:v>
                </c:pt>
                <c:pt idx="291">
                  <c:v>2.4999999999977263E-3</c:v>
                </c:pt>
                <c:pt idx="292">
                  <c:v>-4.2500000000000426E-2</c:v>
                </c:pt>
                <c:pt idx="293">
                  <c:v>-0.13499999999999801</c:v>
                </c:pt>
                <c:pt idx="294">
                  <c:v>0.28249999999999886</c:v>
                </c:pt>
                <c:pt idx="295">
                  <c:v>-0.22500000000000142</c:v>
                </c:pt>
                <c:pt idx="296">
                  <c:v>0.25500000000000256</c:v>
                </c:pt>
                <c:pt idx="297">
                  <c:v>-0.28000000000000114</c:v>
                </c:pt>
                <c:pt idx="298">
                  <c:v>0.39249999999999829</c:v>
                </c:pt>
                <c:pt idx="299">
                  <c:v>-0.31749999999999901</c:v>
                </c:pt>
                <c:pt idx="300">
                  <c:v>4.7500000000002984E-2</c:v>
                </c:pt>
                <c:pt idx="301">
                  <c:v>-0.12750000000000483</c:v>
                </c:pt>
                <c:pt idx="302">
                  <c:v>3.000000000000469E-2</c:v>
                </c:pt>
                <c:pt idx="303">
                  <c:v>0.23499999999999588</c:v>
                </c:pt>
                <c:pt idx="304">
                  <c:v>-0.23499999999999943</c:v>
                </c:pt>
                <c:pt idx="305">
                  <c:v>-1.2499999999995737E-2</c:v>
                </c:pt>
                <c:pt idx="306">
                  <c:v>4.9999999999997158E-2</c:v>
                </c:pt>
                <c:pt idx="307">
                  <c:v>-4.00000000000027E-2</c:v>
                </c:pt>
                <c:pt idx="308">
                  <c:v>7.5000000000038369E-3</c:v>
                </c:pt>
                <c:pt idx="309">
                  <c:v>-3.5000000000000142E-2</c:v>
                </c:pt>
                <c:pt idx="310">
                  <c:v>1.4999999999997016E-2</c:v>
                </c:pt>
                <c:pt idx="311">
                  <c:v>-3.2499999999998863E-2</c:v>
                </c:pt>
                <c:pt idx="312">
                  <c:v>5.5000000000003268E-2</c:v>
                </c:pt>
                <c:pt idx="313">
                  <c:v>-3.7500000000004974E-2</c:v>
                </c:pt>
                <c:pt idx="314">
                  <c:v>-4.9999999999954525E-3</c:v>
                </c:pt>
                <c:pt idx="315">
                  <c:v>-2.5000000000048317E-3</c:v>
                </c:pt>
                <c:pt idx="316">
                  <c:v>3.7500000000004974E-2</c:v>
                </c:pt>
                <c:pt idx="317">
                  <c:v>0.20499999999999829</c:v>
                </c:pt>
                <c:pt idx="318">
                  <c:v>-0.25000000000000355</c:v>
                </c:pt>
                <c:pt idx="319">
                  <c:v>0.17250000000000298</c:v>
                </c:pt>
                <c:pt idx="320">
                  <c:v>7.2500000000001563E-2</c:v>
                </c:pt>
                <c:pt idx="321">
                  <c:v>-2.5000000000002132E-2</c:v>
                </c:pt>
                <c:pt idx="322">
                  <c:v>-0.21999999999999886</c:v>
                </c:pt>
                <c:pt idx="323">
                  <c:v>0.21000000000000085</c:v>
                </c:pt>
                <c:pt idx="324">
                  <c:v>-0.14250000000000185</c:v>
                </c:pt>
                <c:pt idx="325">
                  <c:v>0.10500000000000043</c:v>
                </c:pt>
                <c:pt idx="326">
                  <c:v>-0.14499999999999957</c:v>
                </c:pt>
                <c:pt idx="327">
                  <c:v>-1.2500000000002842E-2</c:v>
                </c:pt>
                <c:pt idx="328">
                  <c:v>8.5000000000004405E-2</c:v>
                </c:pt>
                <c:pt idx="329">
                  <c:v>-4.2500000000003979E-2</c:v>
                </c:pt>
                <c:pt idx="330">
                  <c:v>-3.4999999999996589E-2</c:v>
                </c:pt>
                <c:pt idx="331">
                  <c:v>0.17499999999999716</c:v>
                </c:pt>
                <c:pt idx="332">
                  <c:v>-0.18249999999999744</c:v>
                </c:pt>
                <c:pt idx="333">
                  <c:v>-5.000000000002558E-3</c:v>
                </c:pt>
                <c:pt idx="334">
                  <c:v>0.10500000000000398</c:v>
                </c:pt>
                <c:pt idx="335">
                  <c:v>1.4999999999993463E-2</c:v>
                </c:pt>
                <c:pt idx="336">
                  <c:v>-1.7499999999991189E-2</c:v>
                </c:pt>
                <c:pt idx="337">
                  <c:v>5.2499999999994884E-2</c:v>
                </c:pt>
                <c:pt idx="338">
                  <c:v>-0.14000000000000057</c:v>
                </c:pt>
                <c:pt idx="339">
                  <c:v>0.15250000000000341</c:v>
                </c:pt>
                <c:pt idx="340">
                  <c:v>-0.10500000000000398</c:v>
                </c:pt>
                <c:pt idx="341">
                  <c:v>3.2499999999998863E-2</c:v>
                </c:pt>
                <c:pt idx="342">
                  <c:v>-5.2499999999994884E-2</c:v>
                </c:pt>
                <c:pt idx="343">
                  <c:v>0.26249999999999574</c:v>
                </c:pt>
                <c:pt idx="344">
                  <c:v>-0.13499999999999801</c:v>
                </c:pt>
                <c:pt idx="345">
                  <c:v>5.7499999999997442E-2</c:v>
                </c:pt>
                <c:pt idx="346">
                  <c:v>-0.19499999999999318</c:v>
                </c:pt>
                <c:pt idx="347">
                  <c:v>-4.7500000000006537E-2</c:v>
                </c:pt>
                <c:pt idx="348">
                  <c:v>0.20499999999999829</c:v>
                </c:pt>
                <c:pt idx="349">
                  <c:v>2.5000000000005684E-2</c:v>
                </c:pt>
                <c:pt idx="350">
                  <c:v>-0.12000000000000455</c:v>
                </c:pt>
                <c:pt idx="351">
                  <c:v>-0.1074999999999946</c:v>
                </c:pt>
                <c:pt idx="352">
                  <c:v>0.1875</c:v>
                </c:pt>
                <c:pt idx="353">
                  <c:v>7.4999999999931788E-3</c:v>
                </c:pt>
                <c:pt idx="354">
                  <c:v>-0.13999999999999346</c:v>
                </c:pt>
                <c:pt idx="355">
                  <c:v>-2.5000000000005684E-2</c:v>
                </c:pt>
                <c:pt idx="356">
                  <c:v>0.15500000000000824</c:v>
                </c:pt>
                <c:pt idx="357">
                  <c:v>-5.2500000000009095E-2</c:v>
                </c:pt>
                <c:pt idx="358">
                  <c:v>6.7500000000002558E-2</c:v>
                </c:pt>
                <c:pt idx="359">
                  <c:v>-4.49999999999946E-2</c:v>
                </c:pt>
                <c:pt idx="360">
                  <c:v>-0.16250000000000853</c:v>
                </c:pt>
                <c:pt idx="361">
                  <c:v>1.5000000000007674E-2</c:v>
                </c:pt>
                <c:pt idx="362">
                  <c:v>0.22749999999999915</c:v>
                </c:pt>
                <c:pt idx="363">
                  <c:v>-0.17000000000000171</c:v>
                </c:pt>
                <c:pt idx="364">
                  <c:v>7.249999999999801E-2</c:v>
                </c:pt>
                <c:pt idx="365">
                  <c:v>-9.0000000000003411E-2</c:v>
                </c:pt>
                <c:pt idx="366">
                  <c:v>6.0000000000009379E-2</c:v>
                </c:pt>
                <c:pt idx="367">
                  <c:v>-8.2500000000003126E-2</c:v>
                </c:pt>
                <c:pt idx="368">
                  <c:v>0.38999999999999346</c:v>
                </c:pt>
                <c:pt idx="369">
                  <c:v>-0.34249999999999403</c:v>
                </c:pt>
                <c:pt idx="370">
                  <c:v>0.34499999999999886</c:v>
                </c:pt>
                <c:pt idx="371">
                  <c:v>-0.38749999999999574</c:v>
                </c:pt>
                <c:pt idx="372">
                  <c:v>6.9999999999993179E-2</c:v>
                </c:pt>
                <c:pt idx="373">
                  <c:v>0.17250000000000654</c:v>
                </c:pt>
                <c:pt idx="374">
                  <c:v>-4.5000000000008811E-2</c:v>
                </c:pt>
                <c:pt idx="375">
                  <c:v>-0.20749999999999602</c:v>
                </c:pt>
                <c:pt idx="376">
                  <c:v>-2.9999999999994031E-2</c:v>
                </c:pt>
                <c:pt idx="377">
                  <c:v>0.11249999999999716</c:v>
                </c:pt>
                <c:pt idx="378">
                  <c:v>6.2499999999992895E-2</c:v>
                </c:pt>
                <c:pt idx="379">
                  <c:v>-0.1699999999999946</c:v>
                </c:pt>
                <c:pt idx="380">
                  <c:v>1.7499999999998295E-2</c:v>
                </c:pt>
                <c:pt idx="381">
                  <c:v>4.7500000000006537E-2</c:v>
                </c:pt>
                <c:pt idx="382">
                  <c:v>-6.0000000000009379E-2</c:v>
                </c:pt>
                <c:pt idx="383">
                  <c:v>2.0000000000003126E-2</c:v>
                </c:pt>
                <c:pt idx="384">
                  <c:v>0.15250000000000341</c:v>
                </c:pt>
                <c:pt idx="385">
                  <c:v>-8.5000000000000853E-2</c:v>
                </c:pt>
                <c:pt idx="386">
                  <c:v>-2.5000000000048317E-3</c:v>
                </c:pt>
                <c:pt idx="387">
                  <c:v>-1.2499999999995737E-2</c:v>
                </c:pt>
                <c:pt idx="388">
                  <c:v>-1.9999999999996021E-2</c:v>
                </c:pt>
                <c:pt idx="389">
                  <c:v>-4.5000000000008811E-2</c:v>
                </c:pt>
                <c:pt idx="390">
                  <c:v>0.37000000000000455</c:v>
                </c:pt>
                <c:pt idx="391">
                  <c:v>-0.28499999999999659</c:v>
                </c:pt>
                <c:pt idx="392">
                  <c:v>-0.10000000000000853</c:v>
                </c:pt>
                <c:pt idx="393">
                  <c:v>0.20250000000000767</c:v>
                </c:pt>
                <c:pt idx="394">
                  <c:v>-5.7500000000004547E-2</c:v>
                </c:pt>
                <c:pt idx="395">
                  <c:v>-6.7500000000002558E-2</c:v>
                </c:pt>
                <c:pt idx="396">
                  <c:v>-6.2499999999992895E-2</c:v>
                </c:pt>
                <c:pt idx="397">
                  <c:v>0.15499999999999403</c:v>
                </c:pt>
                <c:pt idx="398">
                  <c:v>0.28500000000000369</c:v>
                </c:pt>
                <c:pt idx="399">
                  <c:v>-0.41499999999999915</c:v>
                </c:pt>
                <c:pt idx="400">
                  <c:v>6.25E-2</c:v>
                </c:pt>
                <c:pt idx="401">
                  <c:v>0.47749999999999915</c:v>
                </c:pt>
                <c:pt idx="402">
                  <c:v>0.30499999999999972</c:v>
                </c:pt>
                <c:pt idx="403">
                  <c:v>0.35999999999999943</c:v>
                </c:pt>
                <c:pt idx="404">
                  <c:v>-1.1024999999999991</c:v>
                </c:pt>
                <c:pt idx="405">
                  <c:v>0.18249999999999744</c:v>
                </c:pt>
                <c:pt idx="406">
                  <c:v>-0.16749999999999687</c:v>
                </c:pt>
                <c:pt idx="407">
                  <c:v>0.2324999999999946</c:v>
                </c:pt>
                <c:pt idx="408">
                  <c:v>-0.30499999999999261</c:v>
                </c:pt>
                <c:pt idx="409">
                  <c:v>-8.2500000000003126E-2</c:v>
                </c:pt>
                <c:pt idx="410">
                  <c:v>0.12749999999999773</c:v>
                </c:pt>
                <c:pt idx="411">
                  <c:v>0.42750000000000199</c:v>
                </c:pt>
                <c:pt idx="412">
                  <c:v>-0.44749999999999801</c:v>
                </c:pt>
                <c:pt idx="413">
                  <c:v>-0.11000000000000654</c:v>
                </c:pt>
                <c:pt idx="414">
                  <c:v>4.7500000000006537E-2</c:v>
                </c:pt>
                <c:pt idx="415">
                  <c:v>3.7499999999994316E-2</c:v>
                </c:pt>
                <c:pt idx="416">
                  <c:v>-8.7499999999991473E-2</c:v>
                </c:pt>
                <c:pt idx="417">
                  <c:v>0.14249999999999119</c:v>
                </c:pt>
                <c:pt idx="418">
                  <c:v>0.16250000000000853</c:v>
                </c:pt>
                <c:pt idx="419">
                  <c:v>0.1074999999999946</c:v>
                </c:pt>
                <c:pt idx="420">
                  <c:v>-0.38750000000000284</c:v>
                </c:pt>
                <c:pt idx="421">
                  <c:v>0.38750000000000284</c:v>
                </c:pt>
                <c:pt idx="422">
                  <c:v>-0.19249999999999545</c:v>
                </c:pt>
                <c:pt idx="423">
                  <c:v>-0.13250000000000739</c:v>
                </c:pt>
                <c:pt idx="424">
                  <c:v>1.2500000000009948E-2</c:v>
                </c:pt>
                <c:pt idx="425">
                  <c:v>0.30249999999998778</c:v>
                </c:pt>
                <c:pt idx="426">
                  <c:v>-0.32999999999999119</c:v>
                </c:pt>
                <c:pt idx="427">
                  <c:v>0.37749999999999773</c:v>
                </c:pt>
                <c:pt idx="428">
                  <c:v>-0.25999999999999801</c:v>
                </c:pt>
                <c:pt idx="429">
                  <c:v>-0.13750000000000284</c:v>
                </c:pt>
                <c:pt idx="430">
                  <c:v>8.7499999999998579E-2</c:v>
                </c:pt>
                <c:pt idx="431">
                  <c:v>0.45750000000000313</c:v>
                </c:pt>
                <c:pt idx="432">
                  <c:v>5.2499999999994884E-2</c:v>
                </c:pt>
                <c:pt idx="433">
                  <c:v>-0.56999999999999318</c:v>
                </c:pt>
                <c:pt idx="434">
                  <c:v>0.16749999999999687</c:v>
                </c:pt>
                <c:pt idx="435">
                  <c:v>3.9999999999999147E-2</c:v>
                </c:pt>
                <c:pt idx="436">
                  <c:v>-2.4999999999977263E-3</c:v>
                </c:pt>
                <c:pt idx="437">
                  <c:v>7.4999999999931788E-3</c:v>
                </c:pt>
                <c:pt idx="438">
                  <c:v>-0.12499999999999289</c:v>
                </c:pt>
                <c:pt idx="439">
                  <c:v>-4.5000000000001705E-2</c:v>
                </c:pt>
                <c:pt idx="440">
                  <c:v>0.41750000000000398</c:v>
                </c:pt>
                <c:pt idx="441">
                  <c:v>0.11749999999999261</c:v>
                </c:pt>
                <c:pt idx="442">
                  <c:v>-0.6074999999999946</c:v>
                </c:pt>
                <c:pt idx="443">
                  <c:v>0.31749999999999545</c:v>
                </c:pt>
                <c:pt idx="444">
                  <c:v>0.23750000000000426</c:v>
                </c:pt>
                <c:pt idx="445">
                  <c:v>-0.33749999999999858</c:v>
                </c:pt>
                <c:pt idx="446">
                  <c:v>-0.17500000000000426</c:v>
                </c:pt>
                <c:pt idx="447">
                  <c:v>-7.5000000000002842E-2</c:v>
                </c:pt>
                <c:pt idx="448">
                  <c:v>0.25000000000000711</c:v>
                </c:pt>
                <c:pt idx="449">
                  <c:v>-7.000000000000739E-2</c:v>
                </c:pt>
                <c:pt idx="450">
                  <c:v>0.33750000000000568</c:v>
                </c:pt>
                <c:pt idx="451">
                  <c:v>-0.50249999999999773</c:v>
                </c:pt>
                <c:pt idx="452">
                  <c:v>0.15749999999999176</c:v>
                </c:pt>
                <c:pt idx="453">
                  <c:v>1.2500000000009948E-2</c:v>
                </c:pt>
                <c:pt idx="454">
                  <c:v>9.9999999999994316E-2</c:v>
                </c:pt>
                <c:pt idx="455">
                  <c:v>-0.21000000000000085</c:v>
                </c:pt>
                <c:pt idx="456">
                  <c:v>0.23250000000000171</c:v>
                </c:pt>
                <c:pt idx="457">
                  <c:v>-0.13750000000000284</c:v>
                </c:pt>
                <c:pt idx="458">
                  <c:v>-0.13749999999999574</c:v>
                </c:pt>
                <c:pt idx="459">
                  <c:v>0.27749999999999631</c:v>
                </c:pt>
                <c:pt idx="460">
                  <c:v>2.7500000000003411E-2</c:v>
                </c:pt>
                <c:pt idx="461">
                  <c:v>0.86999999999999744</c:v>
                </c:pt>
                <c:pt idx="462">
                  <c:v>-1.2000000000000028</c:v>
                </c:pt>
                <c:pt idx="463">
                  <c:v>2.2500000000007958E-2</c:v>
                </c:pt>
                <c:pt idx="464">
                  <c:v>0.4824999999999946</c:v>
                </c:pt>
                <c:pt idx="465">
                  <c:v>-8.9999999999996305E-2</c:v>
                </c:pt>
                <c:pt idx="466">
                  <c:v>-0.30250000000000909</c:v>
                </c:pt>
                <c:pt idx="467">
                  <c:v>2.500000000001279E-2</c:v>
                </c:pt>
                <c:pt idx="468">
                  <c:v>0.15499999999999403</c:v>
                </c:pt>
                <c:pt idx="469">
                  <c:v>-7.0000000000000284E-2</c:v>
                </c:pt>
                <c:pt idx="470">
                  <c:v>-0.11250000000000426</c:v>
                </c:pt>
                <c:pt idx="471">
                  <c:v>-0.11749999999999261</c:v>
                </c:pt>
                <c:pt idx="472">
                  <c:v>1.7499999999998295E-2</c:v>
                </c:pt>
                <c:pt idx="473">
                  <c:v>9.9999999999980105E-3</c:v>
                </c:pt>
                <c:pt idx="474">
                  <c:v>1.1149999999999949</c:v>
                </c:pt>
                <c:pt idx="475">
                  <c:v>-1.1424999999999912</c:v>
                </c:pt>
                <c:pt idx="476">
                  <c:v>0.13749999999999574</c:v>
                </c:pt>
                <c:pt idx="477">
                  <c:v>-0.10999999999999943</c:v>
                </c:pt>
                <c:pt idx="478">
                  <c:v>0.22749999999999915</c:v>
                </c:pt>
                <c:pt idx="479">
                  <c:v>-0.25249999999999773</c:v>
                </c:pt>
                <c:pt idx="480">
                  <c:v>0.17500000000000426</c:v>
                </c:pt>
                <c:pt idx="481">
                  <c:v>6.2499999999992895E-2</c:v>
                </c:pt>
                <c:pt idx="482">
                  <c:v>-0.21999999999999886</c:v>
                </c:pt>
                <c:pt idx="483">
                  <c:v>0.31750000000000256</c:v>
                </c:pt>
                <c:pt idx="484">
                  <c:v>-0.27500000000000568</c:v>
                </c:pt>
                <c:pt idx="485">
                  <c:v>-6.9999999999993179E-2</c:v>
                </c:pt>
                <c:pt idx="486">
                  <c:v>0.3574999999999946</c:v>
                </c:pt>
                <c:pt idx="487">
                  <c:v>-0.34999999999999432</c:v>
                </c:pt>
                <c:pt idx="488">
                  <c:v>0.39999999999999147</c:v>
                </c:pt>
                <c:pt idx="489">
                  <c:v>-0.34999999999998721</c:v>
                </c:pt>
                <c:pt idx="490">
                  <c:v>-1.5000000000014779E-2</c:v>
                </c:pt>
                <c:pt idx="491">
                  <c:v>1.3450000000000131</c:v>
                </c:pt>
                <c:pt idx="492">
                  <c:v>-1.3175000000000097</c:v>
                </c:pt>
                <c:pt idx="493">
                  <c:v>0.24250000000000682</c:v>
                </c:pt>
                <c:pt idx="494">
                  <c:v>0.30749999999999034</c:v>
                </c:pt>
                <c:pt idx="495">
                  <c:v>-0.5899999999999892</c:v>
                </c:pt>
                <c:pt idx="496">
                  <c:v>-2.2500000000007958E-2</c:v>
                </c:pt>
                <c:pt idx="497">
                  <c:v>9.0000000000003411E-2</c:v>
                </c:pt>
                <c:pt idx="498">
                  <c:v>0.23750000000001137</c:v>
                </c:pt>
                <c:pt idx="499">
                  <c:v>-0.32250000000001933</c:v>
                </c:pt>
                <c:pt idx="500">
                  <c:v>0.55250000000000909</c:v>
                </c:pt>
                <c:pt idx="501">
                  <c:v>-0.50999999999999091</c:v>
                </c:pt>
                <c:pt idx="502">
                  <c:v>5.9999999999988063E-2</c:v>
                </c:pt>
                <c:pt idx="503">
                  <c:v>0.45499999999999829</c:v>
                </c:pt>
                <c:pt idx="504">
                  <c:v>5.0000000000011369E-2</c:v>
                </c:pt>
                <c:pt idx="505">
                  <c:v>-0.37750000000001194</c:v>
                </c:pt>
                <c:pt idx="506">
                  <c:v>9.7499999999996589E-2</c:v>
                </c:pt>
                <c:pt idx="507">
                  <c:v>0.62500000000001421</c:v>
                </c:pt>
                <c:pt idx="508">
                  <c:v>-0.74000000000000909</c:v>
                </c:pt>
                <c:pt idx="509">
                  <c:v>-0.14749999999999375</c:v>
                </c:pt>
                <c:pt idx="510">
                  <c:v>0.76500000000000057</c:v>
                </c:pt>
                <c:pt idx="511">
                  <c:v>-0.46250000000000568</c:v>
                </c:pt>
                <c:pt idx="512">
                  <c:v>0.42000000000000171</c:v>
                </c:pt>
                <c:pt idx="513">
                  <c:v>-0.24750000000000227</c:v>
                </c:pt>
                <c:pt idx="514">
                  <c:v>-0.25</c:v>
                </c:pt>
                <c:pt idx="515">
                  <c:v>0.21000000000000796</c:v>
                </c:pt>
                <c:pt idx="516">
                  <c:v>0.29499999999998749</c:v>
                </c:pt>
                <c:pt idx="517">
                  <c:v>-0.41749999999998977</c:v>
                </c:pt>
                <c:pt idx="518">
                  <c:v>-1.0000000000005116E-2</c:v>
                </c:pt>
                <c:pt idx="519">
                  <c:v>0.76250000000000284</c:v>
                </c:pt>
                <c:pt idx="520">
                  <c:v>-0.58500000000000796</c:v>
                </c:pt>
                <c:pt idx="521">
                  <c:v>0.31000000000001648</c:v>
                </c:pt>
                <c:pt idx="522">
                  <c:v>4.9999999999982947E-2</c:v>
                </c:pt>
                <c:pt idx="523">
                  <c:v>-0.77249999999999375</c:v>
                </c:pt>
                <c:pt idx="524">
                  <c:v>0.16250000000000853</c:v>
                </c:pt>
                <c:pt idx="525">
                  <c:v>0.24249999999999261</c:v>
                </c:pt>
                <c:pt idx="526">
                  <c:v>0.21999999999999886</c:v>
                </c:pt>
                <c:pt idx="527">
                  <c:v>-0.76749999999999829</c:v>
                </c:pt>
                <c:pt idx="528">
                  <c:v>0.95749999999999602</c:v>
                </c:pt>
                <c:pt idx="529">
                  <c:v>-0.86999999999999034</c:v>
                </c:pt>
                <c:pt idx="530">
                  <c:v>0.23499999999998522</c:v>
                </c:pt>
                <c:pt idx="531">
                  <c:v>-3.4999999999982379E-2</c:v>
                </c:pt>
                <c:pt idx="532">
                  <c:v>-0.15250000000001762</c:v>
                </c:pt>
                <c:pt idx="533">
                  <c:v>-0.10249999999999204</c:v>
                </c:pt>
                <c:pt idx="534">
                  <c:v>0.24750000000000227</c:v>
                </c:pt>
                <c:pt idx="535">
                  <c:v>-0.29250000000000398</c:v>
                </c:pt>
                <c:pt idx="536">
                  <c:v>0.5625</c:v>
                </c:pt>
                <c:pt idx="537">
                  <c:v>2.0525000000000091</c:v>
                </c:pt>
                <c:pt idx="538">
                  <c:v>-2.4425000000000097</c:v>
                </c:pt>
                <c:pt idx="539">
                  <c:v>0.55500000000000682</c:v>
                </c:pt>
                <c:pt idx="540">
                  <c:v>-0.2225000000000108</c:v>
                </c:pt>
                <c:pt idx="541">
                  <c:v>-4.9999999999982947E-2</c:v>
                </c:pt>
                <c:pt idx="542">
                  <c:v>-0.25500000000000966</c:v>
                </c:pt>
                <c:pt idx="543">
                  <c:v>4.9999999999997158E-2</c:v>
                </c:pt>
                <c:pt idx="544">
                  <c:v>0.77750000000000341</c:v>
                </c:pt>
                <c:pt idx="545">
                  <c:v>3.8275000000000006</c:v>
                </c:pt>
                <c:pt idx="546">
                  <c:v>-0.65000000000000568</c:v>
                </c:pt>
                <c:pt idx="547">
                  <c:v>-3.5900000000000034</c:v>
                </c:pt>
                <c:pt idx="548">
                  <c:v>-0.30499999999999261</c:v>
                </c:pt>
                <c:pt idx="549">
                  <c:v>-8.99999999999892E-2</c:v>
                </c:pt>
                <c:pt idx="550">
                  <c:v>0.89249999999998408</c:v>
                </c:pt>
                <c:pt idx="551">
                  <c:v>-0.87249999999998806</c:v>
                </c:pt>
                <c:pt idx="552">
                  <c:v>5.5949999999999847</c:v>
                </c:pt>
                <c:pt idx="553">
                  <c:v>-5.5124999999999886</c:v>
                </c:pt>
                <c:pt idx="554">
                  <c:v>2.5699999999999932</c:v>
                </c:pt>
                <c:pt idx="555">
                  <c:v>-1.7849999999999966</c:v>
                </c:pt>
                <c:pt idx="556">
                  <c:v>2.5975000000000108</c:v>
                </c:pt>
                <c:pt idx="557">
                  <c:v>-3.4400000000000119</c:v>
                </c:pt>
                <c:pt idx="558">
                  <c:v>-0.26749999999999829</c:v>
                </c:pt>
                <c:pt idx="559">
                  <c:v>0.46999999999999886</c:v>
                </c:pt>
                <c:pt idx="560">
                  <c:v>0.68500000000000227</c:v>
                </c:pt>
                <c:pt idx="561">
                  <c:v>-1.0400000000000063</c:v>
                </c:pt>
                <c:pt idx="562">
                  <c:v>0.17000000000000171</c:v>
                </c:pt>
                <c:pt idx="563">
                  <c:v>0.41750000000000398</c:v>
                </c:pt>
                <c:pt idx="564">
                  <c:v>4.3774999999999977</c:v>
                </c:pt>
                <c:pt idx="565">
                  <c:v>-1.1749999999999972</c:v>
                </c:pt>
                <c:pt idx="566">
                  <c:v>-2.0049999999999955</c:v>
                </c:pt>
                <c:pt idx="567">
                  <c:v>0.86499999999998067</c:v>
                </c:pt>
                <c:pt idx="568">
                  <c:v>-1.9074999999999704</c:v>
                </c:pt>
                <c:pt idx="569">
                  <c:v>0.26749999999998408</c:v>
                </c:pt>
                <c:pt idx="570">
                  <c:v>-0.78499999999999659</c:v>
                </c:pt>
                <c:pt idx="571">
                  <c:v>1.5024999999999977</c:v>
                </c:pt>
                <c:pt idx="572">
                  <c:v>1.1199999999999761</c:v>
                </c:pt>
                <c:pt idx="573">
                  <c:v>1.5050000000000239</c:v>
                </c:pt>
                <c:pt idx="574">
                  <c:v>0.3825000000000216</c:v>
                </c:pt>
                <c:pt idx="575">
                  <c:v>1.6774999999999807</c:v>
                </c:pt>
                <c:pt idx="576">
                  <c:v>-1.0875000000000057</c:v>
                </c:pt>
                <c:pt idx="577">
                  <c:v>14.824999999999989</c:v>
                </c:pt>
                <c:pt idx="578">
                  <c:v>-9.0099999999999909</c:v>
                </c:pt>
                <c:pt idx="579">
                  <c:v>-1.4874999999999829</c:v>
                </c:pt>
                <c:pt idx="580">
                  <c:v>21.079999999999984</c:v>
                </c:pt>
                <c:pt idx="58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D7-425A-B436-02958CBFB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Volume'!$R$11</c:f>
          <c:strCache>
            <c:ptCount val="1"/>
            <c:pt idx="0">
              <c:v>f'' of LE Polity</c:v>
            </c:pt>
          </c:strCache>
        </c:strRef>
      </c:tx>
      <c:layout>
        <c:manualLayout>
          <c:xMode val="edge"/>
          <c:yMode val="edge"/>
          <c:x val="0.24454427407100429"/>
          <c:y val="4.1666666666666664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'Los Encuentros Structure Volume'!$D$3</c:f>
              <c:strCache>
                <c:ptCount val="1"/>
                <c:pt idx="0">
                  <c:v>f''</c:v>
                </c:pt>
              </c:strCache>
            </c:strRef>
          </c:tx>
          <c:spPr>
            <a:ln w="19050">
              <a:solidFill>
                <a:schemeClr val="bg1">
                  <a:lumMod val="65000"/>
                </a:schemeClr>
              </a:solidFill>
            </a:ln>
            <a:effectLst/>
          </c:spPr>
          <c:marker>
            <c:symbol val="circle"/>
            <c:size val="5"/>
            <c:spPr>
              <a:solidFill>
                <a:schemeClr val="bg1">
                  <a:lumMod val="50000"/>
                </a:schemeClr>
              </a:solidFill>
              <a:ln w="12700">
                <a:noFill/>
              </a:ln>
              <a:effectLst/>
            </c:spPr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Volume'!$D$4:$D$100000</c:f>
              <c:numCache>
                <c:formatCode>0</c:formatCode>
                <c:ptCount val="99997"/>
                <c:pt idx="0">
                  <c:v>0</c:v>
                </c:pt>
                <c:pt idx="1">
                  <c:v>0</c:v>
                </c:pt>
                <c:pt idx="2">
                  <c:v>-0.25250000000000028</c:v>
                </c:pt>
                <c:pt idx="3">
                  <c:v>0.13500000000000023</c:v>
                </c:pt>
                <c:pt idx="4">
                  <c:v>-0.23749999999999982</c:v>
                </c:pt>
                <c:pt idx="5">
                  <c:v>-0.42750000000000021</c:v>
                </c:pt>
                <c:pt idx="6">
                  <c:v>-2.2499999999999742E-2</c:v>
                </c:pt>
                <c:pt idx="7">
                  <c:v>0.1225000000000005</c:v>
                </c:pt>
                <c:pt idx="8">
                  <c:v>-2.5000000000000355E-2</c:v>
                </c:pt>
                <c:pt idx="9">
                  <c:v>-4.2500000000000426E-2</c:v>
                </c:pt>
                <c:pt idx="10">
                  <c:v>2.0000000000000018E-2</c:v>
                </c:pt>
                <c:pt idx="11">
                  <c:v>6.25E-2</c:v>
                </c:pt>
                <c:pt idx="12">
                  <c:v>-3.7500000000000089E-2</c:v>
                </c:pt>
                <c:pt idx="13">
                  <c:v>-0.11749999999999972</c:v>
                </c:pt>
                <c:pt idx="14">
                  <c:v>-2.4999999999999911E-2</c:v>
                </c:pt>
                <c:pt idx="15">
                  <c:v>8.2499999999999574E-2</c:v>
                </c:pt>
                <c:pt idx="16">
                  <c:v>6.5000000000000391E-2</c:v>
                </c:pt>
                <c:pt idx="17">
                  <c:v>-6.4999999999999503E-2</c:v>
                </c:pt>
                <c:pt idx="18">
                  <c:v>-4.2500000000000426E-2</c:v>
                </c:pt>
                <c:pt idx="19">
                  <c:v>-1.7500000000000515E-2</c:v>
                </c:pt>
                <c:pt idx="20">
                  <c:v>-4.9999999999999822E-2</c:v>
                </c:pt>
                <c:pt idx="21">
                  <c:v>2.5000000000003908E-3</c:v>
                </c:pt>
                <c:pt idx="22">
                  <c:v>0.10250000000000004</c:v>
                </c:pt>
                <c:pt idx="23">
                  <c:v>8.4999999999999964E-2</c:v>
                </c:pt>
                <c:pt idx="24">
                  <c:v>-8.5000000000000409E-2</c:v>
                </c:pt>
                <c:pt idx="25">
                  <c:v>-2.7500000000000302E-2</c:v>
                </c:pt>
                <c:pt idx="26">
                  <c:v>4.5000000000000373E-2</c:v>
                </c:pt>
                <c:pt idx="27">
                  <c:v>-6.4999999999999947E-2</c:v>
                </c:pt>
                <c:pt idx="28">
                  <c:v>3.7500000000000089E-2</c:v>
                </c:pt>
                <c:pt idx="29">
                  <c:v>0.10250000000000048</c:v>
                </c:pt>
                <c:pt idx="30">
                  <c:v>-1.2500000000000178E-2</c:v>
                </c:pt>
                <c:pt idx="31">
                  <c:v>-5.5000000000000604E-2</c:v>
                </c:pt>
                <c:pt idx="32">
                  <c:v>-5.7500000000000107E-2</c:v>
                </c:pt>
                <c:pt idx="33">
                  <c:v>1.7500000000000515E-2</c:v>
                </c:pt>
                <c:pt idx="34">
                  <c:v>1.7500000000000071E-2</c:v>
                </c:pt>
                <c:pt idx="35">
                  <c:v>7.499999999999396E-3</c:v>
                </c:pt>
                <c:pt idx="36">
                  <c:v>3.7500000000000089E-2</c:v>
                </c:pt>
                <c:pt idx="37">
                  <c:v>2.2500000000000409E-2</c:v>
                </c:pt>
                <c:pt idx="38">
                  <c:v>3.2500000000000195E-2</c:v>
                </c:pt>
                <c:pt idx="39">
                  <c:v>-5.4999999999999716E-2</c:v>
                </c:pt>
                <c:pt idx="40">
                  <c:v>-6.0000000000000497E-2</c:v>
                </c:pt>
                <c:pt idx="41">
                  <c:v>-1.2500000000000622E-2</c:v>
                </c:pt>
                <c:pt idx="42">
                  <c:v>2.5000000000000355E-2</c:v>
                </c:pt>
                <c:pt idx="43">
                  <c:v>0.10500000000000043</c:v>
                </c:pt>
                <c:pt idx="44">
                  <c:v>2.9999999999999805E-2</c:v>
                </c:pt>
                <c:pt idx="45">
                  <c:v>-4.5000000000000373E-2</c:v>
                </c:pt>
                <c:pt idx="46">
                  <c:v>3.7500000000000089E-2</c:v>
                </c:pt>
                <c:pt idx="47">
                  <c:v>-9.9999999999997868E-3</c:v>
                </c:pt>
                <c:pt idx="48">
                  <c:v>-3.7499999999999645E-2</c:v>
                </c:pt>
                <c:pt idx="49">
                  <c:v>0.13500000000000023</c:v>
                </c:pt>
                <c:pt idx="50">
                  <c:v>-1.5000000000000124E-2</c:v>
                </c:pt>
                <c:pt idx="51">
                  <c:v>-0.1225000000000005</c:v>
                </c:pt>
                <c:pt idx="52">
                  <c:v>0.1274999999999995</c:v>
                </c:pt>
                <c:pt idx="53">
                  <c:v>6.7500000000000782E-2</c:v>
                </c:pt>
                <c:pt idx="54">
                  <c:v>-0.16249999999999964</c:v>
                </c:pt>
                <c:pt idx="55">
                  <c:v>-0.15750000000000064</c:v>
                </c:pt>
                <c:pt idx="56">
                  <c:v>-7.2500000000000675E-2</c:v>
                </c:pt>
                <c:pt idx="57">
                  <c:v>0</c:v>
                </c:pt>
                <c:pt idx="58">
                  <c:v>3.2500000000000639E-2</c:v>
                </c:pt>
                <c:pt idx="59">
                  <c:v>-7.499999999999396E-3</c:v>
                </c:pt>
                <c:pt idx="60">
                  <c:v>0.15500000000000025</c:v>
                </c:pt>
                <c:pt idx="61">
                  <c:v>0.18499999999999872</c:v>
                </c:pt>
                <c:pt idx="62">
                  <c:v>-0.16500000000000004</c:v>
                </c:pt>
                <c:pt idx="63">
                  <c:v>-0.16249999999999876</c:v>
                </c:pt>
                <c:pt idx="64">
                  <c:v>7.499999999999396E-3</c:v>
                </c:pt>
                <c:pt idx="65">
                  <c:v>-2.7500000000000746E-2</c:v>
                </c:pt>
                <c:pt idx="66">
                  <c:v>7.5000000000002842E-3</c:v>
                </c:pt>
                <c:pt idx="67">
                  <c:v>3.500000000000103E-2</c:v>
                </c:pt>
                <c:pt idx="68">
                  <c:v>-2.4999999999999467E-2</c:v>
                </c:pt>
                <c:pt idx="69">
                  <c:v>7.4999999999985079E-3</c:v>
                </c:pt>
                <c:pt idx="70">
                  <c:v>3.2499999999999751E-2</c:v>
                </c:pt>
                <c:pt idx="71">
                  <c:v>-3.4999999999999254E-2</c:v>
                </c:pt>
                <c:pt idx="72">
                  <c:v>5.4999999999999716E-2</c:v>
                </c:pt>
                <c:pt idx="73">
                  <c:v>0.28500000000000014</c:v>
                </c:pt>
                <c:pt idx="74">
                  <c:v>0.1899999999999995</c:v>
                </c:pt>
                <c:pt idx="75">
                  <c:v>-0.21499999999999986</c:v>
                </c:pt>
                <c:pt idx="76">
                  <c:v>-0.25499999999999901</c:v>
                </c:pt>
                <c:pt idx="77">
                  <c:v>-2.0000000000000462E-2</c:v>
                </c:pt>
                <c:pt idx="78">
                  <c:v>6.9999999999999396E-2</c:v>
                </c:pt>
                <c:pt idx="79">
                  <c:v>2.5000000000003908E-3</c:v>
                </c:pt>
                <c:pt idx="80">
                  <c:v>-7.2499999999999787E-2</c:v>
                </c:pt>
                <c:pt idx="81">
                  <c:v>-2.2499999999999964E-2</c:v>
                </c:pt>
                <c:pt idx="82">
                  <c:v>8.7499999999999467E-2</c:v>
                </c:pt>
                <c:pt idx="83">
                  <c:v>7.749999999999968E-2</c:v>
                </c:pt>
                <c:pt idx="84">
                  <c:v>-8.4999999999999076E-2</c:v>
                </c:pt>
                <c:pt idx="85">
                  <c:v>-6.25E-2</c:v>
                </c:pt>
                <c:pt idx="86">
                  <c:v>4.2499999999999538E-2</c:v>
                </c:pt>
                <c:pt idx="87">
                  <c:v>-2.4999999999999467E-2</c:v>
                </c:pt>
                <c:pt idx="88">
                  <c:v>2.0000000000000462E-2</c:v>
                </c:pt>
                <c:pt idx="89">
                  <c:v>7.2499999999998899E-2</c:v>
                </c:pt>
                <c:pt idx="90">
                  <c:v>7.499999999999396E-3</c:v>
                </c:pt>
                <c:pt idx="91">
                  <c:v>1.0000000000000675E-2</c:v>
                </c:pt>
                <c:pt idx="92">
                  <c:v>-5.4999999999999716E-2</c:v>
                </c:pt>
                <c:pt idx="93">
                  <c:v>-5.7500000000000107E-2</c:v>
                </c:pt>
                <c:pt idx="94">
                  <c:v>-2.5000000000003908E-3</c:v>
                </c:pt>
                <c:pt idx="95">
                  <c:v>7.5000000000002842E-3</c:v>
                </c:pt>
                <c:pt idx="96">
                  <c:v>7.2500000000000675E-2</c:v>
                </c:pt>
                <c:pt idx="97">
                  <c:v>3.7499999999999645E-2</c:v>
                </c:pt>
                <c:pt idx="98">
                  <c:v>2.4999999999995026E-3</c:v>
                </c:pt>
                <c:pt idx="99">
                  <c:v>2.5000000000003908E-3</c:v>
                </c:pt>
                <c:pt idx="100">
                  <c:v>-8.9999999999999858E-2</c:v>
                </c:pt>
                <c:pt idx="101">
                  <c:v>-8.7500000000000355E-2</c:v>
                </c:pt>
                <c:pt idx="102">
                  <c:v>2.9999999999999361E-2</c:v>
                </c:pt>
                <c:pt idx="103">
                  <c:v>9.2500000000000249E-2</c:v>
                </c:pt>
                <c:pt idx="104">
                  <c:v>1.0000000000000675E-2</c:v>
                </c:pt>
                <c:pt idx="105">
                  <c:v>-7.5000000000000178E-2</c:v>
                </c:pt>
                <c:pt idx="106">
                  <c:v>7.5000000000002842E-3</c:v>
                </c:pt>
                <c:pt idx="107">
                  <c:v>0.24500000000000011</c:v>
                </c:pt>
                <c:pt idx="108">
                  <c:v>0.22999999999999954</c:v>
                </c:pt>
                <c:pt idx="109">
                  <c:v>-0.13499999999999979</c:v>
                </c:pt>
                <c:pt idx="110">
                  <c:v>-0.12999999999999989</c:v>
                </c:pt>
                <c:pt idx="111">
                  <c:v>2.2499999999999964E-2</c:v>
                </c:pt>
                <c:pt idx="112">
                  <c:v>-0.12000000000000011</c:v>
                </c:pt>
                <c:pt idx="113">
                  <c:v>0.14499999999999957</c:v>
                </c:pt>
                <c:pt idx="114">
                  <c:v>0.28000000000000025</c:v>
                </c:pt>
                <c:pt idx="115">
                  <c:v>-0.27249999999999996</c:v>
                </c:pt>
                <c:pt idx="116">
                  <c:v>-0.31749999999999989</c:v>
                </c:pt>
                <c:pt idx="117">
                  <c:v>5.0000000000007816E-3</c:v>
                </c:pt>
                <c:pt idx="118">
                  <c:v>2.749999999999897E-2</c:v>
                </c:pt>
                <c:pt idx="119">
                  <c:v>-1.0000000000000675E-2</c:v>
                </c:pt>
                <c:pt idx="120">
                  <c:v>-2.749999999999897E-2</c:v>
                </c:pt>
                <c:pt idx="121">
                  <c:v>7.2499999999999787E-2</c:v>
                </c:pt>
                <c:pt idx="122">
                  <c:v>0.10250000000000004</c:v>
                </c:pt>
                <c:pt idx="123">
                  <c:v>-9.2499999999999361E-2</c:v>
                </c:pt>
                <c:pt idx="124">
                  <c:v>0.11000000000000032</c:v>
                </c:pt>
                <c:pt idx="125">
                  <c:v>0.21249999999999947</c:v>
                </c:pt>
                <c:pt idx="126">
                  <c:v>-0.19750000000000068</c:v>
                </c:pt>
                <c:pt idx="127">
                  <c:v>-0.14749999999999996</c:v>
                </c:pt>
                <c:pt idx="128">
                  <c:v>7.4999999999999289E-2</c:v>
                </c:pt>
                <c:pt idx="129">
                  <c:v>7.5000000000002842E-3</c:v>
                </c:pt>
                <c:pt idx="130">
                  <c:v>-1.7499999999998295E-2</c:v>
                </c:pt>
                <c:pt idx="131">
                  <c:v>-7.5000000000002842E-3</c:v>
                </c:pt>
                <c:pt idx="132">
                  <c:v>-3.0000000000001137E-2</c:v>
                </c:pt>
                <c:pt idx="133">
                  <c:v>1.7500000000000071E-2</c:v>
                </c:pt>
                <c:pt idx="134">
                  <c:v>-1.7500000000000071E-2</c:v>
                </c:pt>
                <c:pt idx="135">
                  <c:v>-9.9999999999999645E-2</c:v>
                </c:pt>
                <c:pt idx="136">
                  <c:v>-5.0000000000000711E-2</c:v>
                </c:pt>
                <c:pt idx="137">
                  <c:v>4.4999999999999929E-2</c:v>
                </c:pt>
                <c:pt idx="138">
                  <c:v>0.12750000000000128</c:v>
                </c:pt>
                <c:pt idx="139">
                  <c:v>6.7499999999999005E-2</c:v>
                </c:pt>
                <c:pt idx="140">
                  <c:v>-9.2499999999999361E-2</c:v>
                </c:pt>
                <c:pt idx="141">
                  <c:v>-3.4999999999998366E-2</c:v>
                </c:pt>
                <c:pt idx="142">
                  <c:v>4.7499999999999432E-2</c:v>
                </c:pt>
                <c:pt idx="143">
                  <c:v>5.2499999999998437E-2</c:v>
                </c:pt>
                <c:pt idx="144">
                  <c:v>8.9999999999998082E-2</c:v>
                </c:pt>
                <c:pt idx="145">
                  <c:v>1.0000000000001563E-2</c:v>
                </c:pt>
                <c:pt idx="146">
                  <c:v>5.000000000002558E-3</c:v>
                </c:pt>
                <c:pt idx="147">
                  <c:v>-6.0000000000002274E-2</c:v>
                </c:pt>
                <c:pt idx="148">
                  <c:v>-0.11250000000000071</c:v>
                </c:pt>
                <c:pt idx="149">
                  <c:v>6.0000000000002274E-2</c:v>
                </c:pt>
                <c:pt idx="150">
                  <c:v>4.9999999999998934E-2</c:v>
                </c:pt>
                <c:pt idx="151">
                  <c:v>-5.0000000000007816E-3</c:v>
                </c:pt>
                <c:pt idx="152">
                  <c:v>9.0000000000001634E-2</c:v>
                </c:pt>
                <c:pt idx="153">
                  <c:v>5.7499999999999218E-2</c:v>
                </c:pt>
                <c:pt idx="154">
                  <c:v>6.2499999999998224E-2</c:v>
                </c:pt>
                <c:pt idx="155">
                  <c:v>4.2500000000000426E-2</c:v>
                </c:pt>
                <c:pt idx="156">
                  <c:v>-0.14999999999999858</c:v>
                </c:pt>
                <c:pt idx="157">
                  <c:v>-0.16249999999999964</c:v>
                </c:pt>
                <c:pt idx="158">
                  <c:v>-4.7500000000001208E-2</c:v>
                </c:pt>
                <c:pt idx="159">
                  <c:v>6.7500000000000782E-2</c:v>
                </c:pt>
                <c:pt idx="160">
                  <c:v>0.18750000000000178</c:v>
                </c:pt>
                <c:pt idx="161">
                  <c:v>5.2499999999998437E-2</c:v>
                </c:pt>
                <c:pt idx="162">
                  <c:v>-0.21250000000000213</c:v>
                </c:pt>
                <c:pt idx="163">
                  <c:v>-0.11999999999999922</c:v>
                </c:pt>
                <c:pt idx="164">
                  <c:v>2.5000000000002132E-2</c:v>
                </c:pt>
                <c:pt idx="165">
                  <c:v>-1.2499999999999289E-2</c:v>
                </c:pt>
                <c:pt idx="166">
                  <c:v>-1.7500000000001847E-2</c:v>
                </c:pt>
                <c:pt idx="167">
                  <c:v>-7.5000000000002842E-3</c:v>
                </c:pt>
                <c:pt idx="168">
                  <c:v>3.7500000000001421E-2</c:v>
                </c:pt>
                <c:pt idx="169">
                  <c:v>0.10249999999999915</c:v>
                </c:pt>
                <c:pt idx="170">
                  <c:v>7.9999999999998295E-2</c:v>
                </c:pt>
                <c:pt idx="171">
                  <c:v>-5.0000000000000711E-2</c:v>
                </c:pt>
                <c:pt idx="172">
                  <c:v>0.14000000000000234</c:v>
                </c:pt>
                <c:pt idx="173">
                  <c:v>0.36250000000000249</c:v>
                </c:pt>
                <c:pt idx="174">
                  <c:v>-7.5000000000001066E-2</c:v>
                </c:pt>
                <c:pt idx="175">
                  <c:v>-0.43750000000000178</c:v>
                </c:pt>
                <c:pt idx="176">
                  <c:v>-0.15750000000000064</c:v>
                </c:pt>
                <c:pt idx="177">
                  <c:v>8.2499999999999574E-2</c:v>
                </c:pt>
                <c:pt idx="178">
                  <c:v>7.4999999999999289E-2</c:v>
                </c:pt>
                <c:pt idx="179">
                  <c:v>2.000000000000135E-2</c:v>
                </c:pt>
                <c:pt idx="180">
                  <c:v>-2.4999999999998579E-2</c:v>
                </c:pt>
                <c:pt idx="181">
                  <c:v>5.7499999999999218E-2</c:v>
                </c:pt>
                <c:pt idx="182">
                  <c:v>4.7499999999999432E-2</c:v>
                </c:pt>
                <c:pt idx="183">
                  <c:v>0.19500000000000028</c:v>
                </c:pt>
                <c:pt idx="184">
                  <c:v>0.14750000000000085</c:v>
                </c:pt>
                <c:pt idx="185">
                  <c:v>-0.17249999999999943</c:v>
                </c:pt>
                <c:pt idx="186">
                  <c:v>-0.11500000000000021</c:v>
                </c:pt>
                <c:pt idx="187">
                  <c:v>-3.2500000000000639E-2</c:v>
                </c:pt>
                <c:pt idx="188">
                  <c:v>-2.000000000000135E-2</c:v>
                </c:pt>
                <c:pt idx="189">
                  <c:v>-0.12750000000000128</c:v>
                </c:pt>
                <c:pt idx="190">
                  <c:v>-7.4999999999997513E-2</c:v>
                </c:pt>
                <c:pt idx="191">
                  <c:v>0.23250000000000171</c:v>
                </c:pt>
                <c:pt idx="192">
                  <c:v>0.46499999999999808</c:v>
                </c:pt>
                <c:pt idx="193">
                  <c:v>0.14749999999999908</c:v>
                </c:pt>
                <c:pt idx="194">
                  <c:v>-0.39499999999999957</c:v>
                </c:pt>
                <c:pt idx="195">
                  <c:v>-0.16249999999999964</c:v>
                </c:pt>
                <c:pt idx="196">
                  <c:v>-5.0000000000007816E-3</c:v>
                </c:pt>
                <c:pt idx="197">
                  <c:v>-4.4999999999999929E-2</c:v>
                </c:pt>
                <c:pt idx="198">
                  <c:v>5.0000000000000711E-2</c:v>
                </c:pt>
                <c:pt idx="199">
                  <c:v>0.25000000000000178</c:v>
                </c:pt>
                <c:pt idx="200">
                  <c:v>0.61250000000000071</c:v>
                </c:pt>
                <c:pt idx="201">
                  <c:v>-8.5000000000002629E-2</c:v>
                </c:pt>
                <c:pt idx="202">
                  <c:v>-0.81500000000000128</c:v>
                </c:pt>
                <c:pt idx="203">
                  <c:v>-0.32999999999999829</c:v>
                </c:pt>
                <c:pt idx="204">
                  <c:v>5.0000000000000711E-2</c:v>
                </c:pt>
                <c:pt idx="205">
                  <c:v>-2.000000000000135E-2</c:v>
                </c:pt>
                <c:pt idx="206">
                  <c:v>0.2475000000000005</c:v>
                </c:pt>
                <c:pt idx="207">
                  <c:v>0.26250000000000107</c:v>
                </c:pt>
                <c:pt idx="208">
                  <c:v>-0.27500000000000036</c:v>
                </c:pt>
                <c:pt idx="209">
                  <c:v>-0.26000000000000156</c:v>
                </c:pt>
                <c:pt idx="210">
                  <c:v>2.5000000000000355E-2</c:v>
                </c:pt>
                <c:pt idx="211">
                  <c:v>0.26250000000000107</c:v>
                </c:pt>
                <c:pt idx="212">
                  <c:v>0.27249999999999908</c:v>
                </c:pt>
                <c:pt idx="213">
                  <c:v>0.24249999999999972</c:v>
                </c:pt>
                <c:pt idx="214">
                  <c:v>0.30999999999999872</c:v>
                </c:pt>
                <c:pt idx="215">
                  <c:v>0.47250000000000014</c:v>
                </c:pt>
                <c:pt idx="216">
                  <c:v>0.18000000000000149</c:v>
                </c:pt>
                <c:pt idx="217">
                  <c:v>-0.85999999999999943</c:v>
                </c:pt>
                <c:pt idx="218">
                  <c:v>-0.54499999999999815</c:v>
                </c:pt>
                <c:pt idx="219">
                  <c:v>0.35000000000000142</c:v>
                </c:pt>
                <c:pt idx="220">
                  <c:v>0.12249999999999872</c:v>
                </c:pt>
                <c:pt idx="221">
                  <c:v>-0.40000000000000213</c:v>
                </c:pt>
                <c:pt idx="222">
                  <c:v>-0.28500000000000014</c:v>
                </c:pt>
                <c:pt idx="223">
                  <c:v>0.11749999999999972</c:v>
                </c:pt>
                <c:pt idx="224">
                  <c:v>0.19749999999999801</c:v>
                </c:pt>
                <c:pt idx="225">
                  <c:v>3.5000000000000142E-2</c:v>
                </c:pt>
                <c:pt idx="226">
                  <c:v>0.32750000000000057</c:v>
                </c:pt>
                <c:pt idx="227">
                  <c:v>0.34250000000000114</c:v>
                </c:pt>
                <c:pt idx="228">
                  <c:v>-0.57749999999999702</c:v>
                </c:pt>
                <c:pt idx="229">
                  <c:v>-0.51500000000000057</c:v>
                </c:pt>
                <c:pt idx="230">
                  <c:v>5.9999999999998721E-2</c:v>
                </c:pt>
                <c:pt idx="231">
                  <c:v>3.5000000000000142E-2</c:v>
                </c:pt>
                <c:pt idx="232">
                  <c:v>4.4999999999998153E-2</c:v>
                </c:pt>
                <c:pt idx="233">
                  <c:v>4.9999999999997158E-2</c:v>
                </c:pt>
                <c:pt idx="234">
                  <c:v>-7.4999999999967315E-3</c:v>
                </c:pt>
                <c:pt idx="235">
                  <c:v>3.7500000000004974E-2</c:v>
                </c:pt>
                <c:pt idx="236">
                  <c:v>0.15249999999999631</c:v>
                </c:pt>
                <c:pt idx="237">
                  <c:v>0.43249999999999744</c:v>
                </c:pt>
                <c:pt idx="238">
                  <c:v>0.13500000000000156</c:v>
                </c:pt>
                <c:pt idx="239">
                  <c:v>-0.49750000000000227</c:v>
                </c:pt>
                <c:pt idx="240">
                  <c:v>-3.7499999999997868E-2</c:v>
                </c:pt>
                <c:pt idx="241">
                  <c:v>0.15250000000000341</c:v>
                </c:pt>
                <c:pt idx="242">
                  <c:v>-0.18500000000000227</c:v>
                </c:pt>
                <c:pt idx="243">
                  <c:v>0.27499999999999858</c:v>
                </c:pt>
                <c:pt idx="244">
                  <c:v>0.57249999999999801</c:v>
                </c:pt>
                <c:pt idx="245">
                  <c:v>-1.9999999999999574E-2</c:v>
                </c:pt>
                <c:pt idx="246">
                  <c:v>-0.63999999999999702</c:v>
                </c:pt>
                <c:pt idx="247">
                  <c:v>-0.36999999999999744</c:v>
                </c:pt>
                <c:pt idx="248">
                  <c:v>-3.0000000000001137E-2</c:v>
                </c:pt>
                <c:pt idx="249">
                  <c:v>-6.7500000000002558E-2</c:v>
                </c:pt>
                <c:pt idx="250">
                  <c:v>-3.5000000000000142E-2</c:v>
                </c:pt>
                <c:pt idx="251">
                  <c:v>2.4999999999998579E-2</c:v>
                </c:pt>
                <c:pt idx="252">
                  <c:v>0.11000000000000298</c:v>
                </c:pt>
                <c:pt idx="253">
                  <c:v>8.2499999999999574E-2</c:v>
                </c:pt>
                <c:pt idx="254">
                  <c:v>2.4999999999977263E-3</c:v>
                </c:pt>
                <c:pt idx="255">
                  <c:v>-5.4999999999996163E-2</c:v>
                </c:pt>
                <c:pt idx="256">
                  <c:v>-8.2500000000003126E-2</c:v>
                </c:pt>
                <c:pt idx="257">
                  <c:v>-5.0000000000000711E-2</c:v>
                </c:pt>
                <c:pt idx="258">
                  <c:v>-1.2499999999995737E-2</c:v>
                </c:pt>
                <c:pt idx="259">
                  <c:v>-3.5000000000003695E-2</c:v>
                </c:pt>
                <c:pt idx="260">
                  <c:v>0.14000000000000057</c:v>
                </c:pt>
                <c:pt idx="261">
                  <c:v>0.23500000000000298</c:v>
                </c:pt>
                <c:pt idx="262">
                  <c:v>3.9999999999995595E-2</c:v>
                </c:pt>
                <c:pt idx="263">
                  <c:v>7.0000000000000284E-2</c:v>
                </c:pt>
                <c:pt idx="264">
                  <c:v>-9.7499999999996589E-2</c:v>
                </c:pt>
                <c:pt idx="265">
                  <c:v>-0.375</c:v>
                </c:pt>
                <c:pt idx="266">
                  <c:v>-5.4999999999999716E-2</c:v>
                </c:pt>
                <c:pt idx="267">
                  <c:v>0.14999999999999858</c:v>
                </c:pt>
                <c:pt idx="268">
                  <c:v>-0.1025000000000027</c:v>
                </c:pt>
                <c:pt idx="269">
                  <c:v>-4.5000000000001705E-2</c:v>
                </c:pt>
                <c:pt idx="270">
                  <c:v>0.13750000000000284</c:v>
                </c:pt>
                <c:pt idx="271">
                  <c:v>0.25500000000000256</c:v>
                </c:pt>
                <c:pt idx="272">
                  <c:v>0.22999999999999687</c:v>
                </c:pt>
                <c:pt idx="273">
                  <c:v>0.69999999999999929</c:v>
                </c:pt>
                <c:pt idx="274">
                  <c:v>0.57500000000000284</c:v>
                </c:pt>
                <c:pt idx="275">
                  <c:v>-0.88999999999999702</c:v>
                </c:pt>
                <c:pt idx="276">
                  <c:v>-0.81000000000000227</c:v>
                </c:pt>
                <c:pt idx="277">
                  <c:v>-0.12750000000000483</c:v>
                </c:pt>
                <c:pt idx="278">
                  <c:v>-9.7499999999996589E-2</c:v>
                </c:pt>
                <c:pt idx="279">
                  <c:v>0.10750000000000171</c:v>
                </c:pt>
                <c:pt idx="280">
                  <c:v>0.25999999999999801</c:v>
                </c:pt>
                <c:pt idx="281">
                  <c:v>0.23500000000000298</c:v>
                </c:pt>
                <c:pt idx="282">
                  <c:v>0.33249999999999957</c:v>
                </c:pt>
                <c:pt idx="283">
                  <c:v>0.16749999999999687</c:v>
                </c:pt>
                <c:pt idx="284">
                  <c:v>-0.58500000000000085</c:v>
                </c:pt>
                <c:pt idx="285">
                  <c:v>-0.34750000000000014</c:v>
                </c:pt>
                <c:pt idx="286">
                  <c:v>0.20250000000000057</c:v>
                </c:pt>
                <c:pt idx="287">
                  <c:v>-2.4999999999977263E-3</c:v>
                </c:pt>
                <c:pt idx="288">
                  <c:v>-7.4999999999999289E-2</c:v>
                </c:pt>
                <c:pt idx="289">
                  <c:v>3.2499999999998863E-2</c:v>
                </c:pt>
                <c:pt idx="290">
                  <c:v>0.13500000000000156</c:v>
                </c:pt>
                <c:pt idx="291">
                  <c:v>5.9999999999998721E-2</c:v>
                </c:pt>
                <c:pt idx="292">
                  <c:v>-0.21750000000000114</c:v>
                </c:pt>
                <c:pt idx="293">
                  <c:v>-2.9999999999997584E-2</c:v>
                </c:pt>
                <c:pt idx="294">
                  <c:v>0.20499999999999829</c:v>
                </c:pt>
                <c:pt idx="295">
                  <c:v>8.7499999999998579E-2</c:v>
                </c:pt>
                <c:pt idx="296">
                  <c:v>5.000000000002558E-3</c:v>
                </c:pt>
                <c:pt idx="297">
                  <c:v>8.7499999999998579E-2</c:v>
                </c:pt>
                <c:pt idx="298">
                  <c:v>0.18749999999999645</c:v>
                </c:pt>
                <c:pt idx="299">
                  <c:v>-0.19499999999999673</c:v>
                </c:pt>
                <c:pt idx="300">
                  <c:v>-0.34999999999999787</c:v>
                </c:pt>
                <c:pt idx="301">
                  <c:v>-0.17750000000000199</c:v>
                </c:pt>
                <c:pt idx="302">
                  <c:v>0.16750000000000043</c:v>
                </c:pt>
                <c:pt idx="303">
                  <c:v>0.26499999999999702</c:v>
                </c:pt>
                <c:pt idx="304">
                  <c:v>-0.24749999999999872</c:v>
                </c:pt>
                <c:pt idx="305">
                  <c:v>-0.20999999999999375</c:v>
                </c:pt>
                <c:pt idx="306">
                  <c:v>4.7499999999995879E-2</c:v>
                </c:pt>
                <c:pt idx="307">
                  <c:v>-2.2500000000004405E-2</c:v>
                </c:pt>
                <c:pt idx="308">
                  <c:v>-5.9999999999995168E-2</c:v>
                </c:pt>
                <c:pt idx="309">
                  <c:v>-4.7499999999999432E-2</c:v>
                </c:pt>
                <c:pt idx="310">
                  <c:v>-3.7500000000004974E-2</c:v>
                </c:pt>
                <c:pt idx="311">
                  <c:v>5.000000000002558E-3</c:v>
                </c:pt>
                <c:pt idx="312">
                  <c:v>4.00000000000027E-2</c:v>
                </c:pt>
                <c:pt idx="313">
                  <c:v>-2.5000000000002132E-2</c:v>
                </c:pt>
                <c:pt idx="314">
                  <c:v>-5.0000000000000711E-2</c:v>
                </c:pt>
                <c:pt idx="315">
                  <c:v>2.7499999999999858E-2</c:v>
                </c:pt>
                <c:pt idx="316">
                  <c:v>0.27750000000000341</c:v>
                </c:pt>
                <c:pt idx="317">
                  <c:v>0.19749999999999801</c:v>
                </c:pt>
                <c:pt idx="318">
                  <c:v>-0.12250000000000583</c:v>
                </c:pt>
                <c:pt idx="319">
                  <c:v>0.16750000000000398</c:v>
                </c:pt>
                <c:pt idx="320">
                  <c:v>0.29250000000000398</c:v>
                </c:pt>
                <c:pt idx="321">
                  <c:v>-0.19750000000000156</c:v>
                </c:pt>
                <c:pt idx="322">
                  <c:v>-0.25499999999999901</c:v>
                </c:pt>
                <c:pt idx="323">
                  <c:v>5.7500000000000995E-2</c:v>
                </c:pt>
                <c:pt idx="324">
                  <c:v>2.9999999999997584E-2</c:v>
                </c:pt>
                <c:pt idx="325">
                  <c:v>-7.7500000000000568E-2</c:v>
                </c:pt>
                <c:pt idx="326">
                  <c:v>-0.19750000000000156</c:v>
                </c:pt>
                <c:pt idx="327">
                  <c:v>-8.5000000000000853E-2</c:v>
                </c:pt>
                <c:pt idx="328">
                  <c:v>0.11500000000000199</c:v>
                </c:pt>
                <c:pt idx="329">
                  <c:v>-3.5000000000000142E-2</c:v>
                </c:pt>
                <c:pt idx="330">
                  <c:v>6.25E-2</c:v>
                </c:pt>
                <c:pt idx="331">
                  <c:v>0.13250000000000028</c:v>
                </c:pt>
                <c:pt idx="332">
                  <c:v>-0.19500000000000028</c:v>
                </c:pt>
                <c:pt idx="333">
                  <c:v>-8.7499999999998579E-2</c:v>
                </c:pt>
                <c:pt idx="334">
                  <c:v>0.21999999999999886</c:v>
                </c:pt>
                <c:pt idx="335">
                  <c:v>0.11749999999999972</c:v>
                </c:pt>
                <c:pt idx="336">
                  <c:v>3.2500000000005969E-2</c:v>
                </c:pt>
                <c:pt idx="337">
                  <c:v>-5.250000000000199E-2</c:v>
                </c:pt>
                <c:pt idx="338">
                  <c:v>-7.5000000000002842E-2</c:v>
                </c:pt>
                <c:pt idx="339">
                  <c:v>6.0000000000002274E-2</c:v>
                </c:pt>
                <c:pt idx="340">
                  <c:v>-2.5000000000005684E-2</c:v>
                </c:pt>
                <c:pt idx="341">
                  <c:v>-9.2500000000001137E-2</c:v>
                </c:pt>
                <c:pt idx="342">
                  <c:v>0.19000000000000483</c:v>
                </c:pt>
                <c:pt idx="343">
                  <c:v>0.33749999999999858</c:v>
                </c:pt>
                <c:pt idx="344">
                  <c:v>4.9999999999997158E-2</c:v>
                </c:pt>
                <c:pt idx="345">
                  <c:v>-0.21499999999999631</c:v>
                </c:pt>
                <c:pt idx="346">
                  <c:v>-0.37999999999999545</c:v>
                </c:pt>
                <c:pt idx="347">
                  <c:v>-8.5000000000007958E-2</c:v>
                </c:pt>
                <c:pt idx="348">
                  <c:v>0.38749999999999574</c:v>
                </c:pt>
                <c:pt idx="349">
                  <c:v>0.13500000000000512</c:v>
                </c:pt>
                <c:pt idx="350">
                  <c:v>-0.32249999999999801</c:v>
                </c:pt>
                <c:pt idx="351">
                  <c:v>-0.14749999999999375</c:v>
                </c:pt>
                <c:pt idx="352">
                  <c:v>0.27499999999999858</c:v>
                </c:pt>
                <c:pt idx="353">
                  <c:v>6.2499999999992895E-2</c:v>
                </c:pt>
                <c:pt idx="354">
                  <c:v>-0.29749999999999943</c:v>
                </c:pt>
                <c:pt idx="355">
                  <c:v>-3.4999999999996589E-2</c:v>
                </c:pt>
                <c:pt idx="356">
                  <c:v>0.23250000000000171</c:v>
                </c:pt>
                <c:pt idx="357">
                  <c:v>0.11749999999999261</c:v>
                </c:pt>
                <c:pt idx="358">
                  <c:v>3.7500000000001421E-2</c:v>
                </c:pt>
                <c:pt idx="359">
                  <c:v>-0.18499999999999517</c:v>
                </c:pt>
                <c:pt idx="360">
                  <c:v>-0.35500000000000398</c:v>
                </c:pt>
                <c:pt idx="361">
                  <c:v>9.5000000000005969E-2</c:v>
                </c:pt>
                <c:pt idx="362">
                  <c:v>0.30000000000000426</c:v>
                </c:pt>
                <c:pt idx="363">
                  <c:v>-4.0000000000006253E-2</c:v>
                </c:pt>
                <c:pt idx="364">
                  <c:v>-0.11500000000000909</c:v>
                </c:pt>
                <c:pt idx="365">
                  <c:v>-4.7499999999999432E-2</c:v>
                </c:pt>
                <c:pt idx="366">
                  <c:v>-5.2499999999987779E-2</c:v>
                </c:pt>
                <c:pt idx="367">
                  <c:v>0.28499999999999659</c:v>
                </c:pt>
                <c:pt idx="368">
                  <c:v>0.35499999999998977</c:v>
                </c:pt>
                <c:pt idx="369">
                  <c:v>5.0000000000004263E-2</c:v>
                </c:pt>
                <c:pt idx="370">
                  <c:v>-3.9999999999992042E-2</c:v>
                </c:pt>
                <c:pt idx="371">
                  <c:v>-0.35999999999999943</c:v>
                </c:pt>
                <c:pt idx="372">
                  <c:v>-7.5000000000002842E-2</c:v>
                </c:pt>
                <c:pt idx="373">
                  <c:v>0.36999999999999744</c:v>
                </c:pt>
                <c:pt idx="374">
                  <c:v>-0.12500000000000711</c:v>
                </c:pt>
                <c:pt idx="375">
                  <c:v>-0.48999999999999488</c:v>
                </c:pt>
                <c:pt idx="376">
                  <c:v>-0.15499999999998693</c:v>
                </c:pt>
                <c:pt idx="377">
                  <c:v>0.25749999999999318</c:v>
                </c:pt>
                <c:pt idx="378">
                  <c:v>6.7499999999988347E-2</c:v>
                </c:pt>
                <c:pt idx="379">
                  <c:v>-0.25999999999999801</c:v>
                </c:pt>
                <c:pt idx="380">
                  <c:v>-8.7499999999991473E-2</c:v>
                </c:pt>
                <c:pt idx="381">
                  <c:v>5.250000000000199E-2</c:v>
                </c:pt>
                <c:pt idx="382">
                  <c:v>-5.2500000000009095E-2</c:v>
                </c:pt>
                <c:pt idx="383">
                  <c:v>0.13250000000000028</c:v>
                </c:pt>
                <c:pt idx="384">
                  <c:v>0.24000000000000909</c:v>
                </c:pt>
                <c:pt idx="385">
                  <c:v>-2.0000000000003126E-2</c:v>
                </c:pt>
                <c:pt idx="386">
                  <c:v>-0.10250000000000625</c:v>
                </c:pt>
                <c:pt idx="387">
                  <c:v>-4.7499999999992326E-2</c:v>
                </c:pt>
                <c:pt idx="388">
                  <c:v>-9.7499999999996589E-2</c:v>
                </c:pt>
                <c:pt idx="389">
                  <c:v>0.25999999999999091</c:v>
                </c:pt>
                <c:pt idx="390">
                  <c:v>0.41000000000000369</c:v>
                </c:pt>
                <c:pt idx="391">
                  <c:v>-0.29999999999999716</c:v>
                </c:pt>
                <c:pt idx="392">
                  <c:v>-0.28250000000000597</c:v>
                </c:pt>
                <c:pt idx="393">
                  <c:v>0.24750000000000227</c:v>
                </c:pt>
                <c:pt idx="394">
                  <c:v>1.9999999999996021E-2</c:v>
                </c:pt>
                <c:pt idx="395">
                  <c:v>-0.25500000000000256</c:v>
                </c:pt>
                <c:pt idx="396">
                  <c:v>-3.7499999999994316E-2</c:v>
                </c:pt>
                <c:pt idx="397">
                  <c:v>0.53249999999999886</c:v>
                </c:pt>
                <c:pt idx="398">
                  <c:v>0.31000000000000227</c:v>
                </c:pt>
                <c:pt idx="399">
                  <c:v>-0.4824999999999946</c:v>
                </c:pt>
                <c:pt idx="400">
                  <c:v>0.1875</c:v>
                </c:pt>
                <c:pt idx="401">
                  <c:v>1.322499999999998</c:v>
                </c:pt>
                <c:pt idx="402">
                  <c:v>1.447499999999998</c:v>
                </c:pt>
                <c:pt idx="403">
                  <c:v>-7.7500000000000568E-2</c:v>
                </c:pt>
                <c:pt idx="404">
                  <c:v>-1.6625000000000014</c:v>
                </c:pt>
                <c:pt idx="405">
                  <c:v>-0.90500000000000114</c:v>
                </c:pt>
                <c:pt idx="406">
                  <c:v>7.9999999999998295E-2</c:v>
                </c:pt>
                <c:pt idx="407">
                  <c:v>-7.5000000000002842E-3</c:v>
                </c:pt>
                <c:pt idx="408">
                  <c:v>-0.45999999999999375</c:v>
                </c:pt>
                <c:pt idx="409">
                  <c:v>-0.34250000000000114</c:v>
                </c:pt>
                <c:pt idx="410">
                  <c:v>0.59999999999999432</c:v>
                </c:pt>
                <c:pt idx="411">
                  <c:v>0.53500000000000369</c:v>
                </c:pt>
                <c:pt idx="412">
                  <c:v>-0.57750000000000057</c:v>
                </c:pt>
                <c:pt idx="413">
                  <c:v>-0.62000000000000455</c:v>
                </c:pt>
                <c:pt idx="414">
                  <c:v>2.2500000000000853E-2</c:v>
                </c:pt>
                <c:pt idx="415">
                  <c:v>3.5000000000003695E-2</c:v>
                </c:pt>
                <c:pt idx="416">
                  <c:v>5.000000000002558E-3</c:v>
                </c:pt>
                <c:pt idx="417">
                  <c:v>0.35999999999999943</c:v>
                </c:pt>
                <c:pt idx="418">
                  <c:v>0.57500000000000284</c:v>
                </c:pt>
                <c:pt idx="419">
                  <c:v>-1.0000000000005116E-2</c:v>
                </c:pt>
                <c:pt idx="420">
                  <c:v>-0.28000000000000824</c:v>
                </c:pt>
                <c:pt idx="421">
                  <c:v>0.19500000000000739</c:v>
                </c:pt>
                <c:pt idx="422">
                  <c:v>-0.12999999999999545</c:v>
                </c:pt>
                <c:pt idx="423">
                  <c:v>-0.44500000000000028</c:v>
                </c:pt>
                <c:pt idx="424">
                  <c:v>0.19500000000000028</c:v>
                </c:pt>
                <c:pt idx="425">
                  <c:v>0.28749999999999432</c:v>
                </c:pt>
                <c:pt idx="426">
                  <c:v>2.0000000000003126E-2</c:v>
                </c:pt>
                <c:pt idx="427">
                  <c:v>0.16500000000000625</c:v>
                </c:pt>
                <c:pt idx="428">
                  <c:v>-0.28000000000000114</c:v>
                </c:pt>
                <c:pt idx="429">
                  <c:v>-0.44750000000000512</c:v>
                </c:pt>
                <c:pt idx="430">
                  <c:v>0.49499999999999744</c:v>
                </c:pt>
                <c:pt idx="431">
                  <c:v>1.0549999999999997</c:v>
                </c:pt>
                <c:pt idx="432">
                  <c:v>-7.5000000000002842E-3</c:v>
                </c:pt>
                <c:pt idx="433">
                  <c:v>-0.9199999999999946</c:v>
                </c:pt>
                <c:pt idx="434">
                  <c:v>-0.19500000000000028</c:v>
                </c:pt>
                <c:pt idx="435">
                  <c:v>0.24499999999999744</c:v>
                </c:pt>
                <c:pt idx="436">
                  <c:v>4.2499999999996874E-2</c:v>
                </c:pt>
                <c:pt idx="437">
                  <c:v>-0.11250000000000426</c:v>
                </c:pt>
                <c:pt idx="438">
                  <c:v>-0.28749999999999432</c:v>
                </c:pt>
                <c:pt idx="439">
                  <c:v>0.20250000000000767</c:v>
                </c:pt>
                <c:pt idx="440">
                  <c:v>0.90749999999999886</c:v>
                </c:pt>
                <c:pt idx="441">
                  <c:v>4.49999999999946E-2</c:v>
                </c:pt>
                <c:pt idx="442">
                  <c:v>-0.78000000000000114</c:v>
                </c:pt>
                <c:pt idx="443">
                  <c:v>0.26500000000000057</c:v>
                </c:pt>
                <c:pt idx="444">
                  <c:v>0.4550000000000054</c:v>
                </c:pt>
                <c:pt idx="445">
                  <c:v>-0.61249999999999716</c:v>
                </c:pt>
                <c:pt idx="446">
                  <c:v>-0.76250000000000995</c:v>
                </c:pt>
                <c:pt idx="447">
                  <c:v>-7.5000000000002842E-2</c:v>
                </c:pt>
                <c:pt idx="448">
                  <c:v>0.35500000000000398</c:v>
                </c:pt>
                <c:pt idx="449">
                  <c:v>0.44749999999999801</c:v>
                </c:pt>
                <c:pt idx="450">
                  <c:v>0.10250000000000625</c:v>
                </c:pt>
                <c:pt idx="451">
                  <c:v>-0.50999999999999801</c:v>
                </c:pt>
                <c:pt idx="452">
                  <c:v>-0.17500000000000426</c:v>
                </c:pt>
                <c:pt idx="453">
                  <c:v>0.28250000000000597</c:v>
                </c:pt>
                <c:pt idx="454">
                  <c:v>2.4999999999977263E-3</c:v>
                </c:pt>
                <c:pt idx="455">
                  <c:v>-8.7500000000005684E-2</c:v>
                </c:pt>
                <c:pt idx="456">
                  <c:v>0.11749999999999972</c:v>
                </c:pt>
                <c:pt idx="457">
                  <c:v>-0.17999999999999972</c:v>
                </c:pt>
                <c:pt idx="458">
                  <c:v>-0.13499999999999801</c:v>
                </c:pt>
                <c:pt idx="459">
                  <c:v>0.44500000000000028</c:v>
                </c:pt>
                <c:pt idx="460">
                  <c:v>1.2025000000000006</c:v>
                </c:pt>
                <c:pt idx="461">
                  <c:v>0.56749999999999545</c:v>
                </c:pt>
                <c:pt idx="462">
                  <c:v>-1.5075000000000003</c:v>
                </c:pt>
                <c:pt idx="463">
                  <c:v>-0.67249999999999233</c:v>
                </c:pt>
                <c:pt idx="464">
                  <c:v>0.89750000000000085</c:v>
                </c:pt>
                <c:pt idx="465">
                  <c:v>-7.1054273576010019E-15</c:v>
                </c:pt>
                <c:pt idx="466">
                  <c:v>-0.67000000000000171</c:v>
                </c:pt>
                <c:pt idx="467">
                  <c:v>-9.7499999999989484E-2</c:v>
                </c:pt>
                <c:pt idx="468">
                  <c:v>0.26500000000000057</c:v>
                </c:pt>
                <c:pt idx="469">
                  <c:v>-9.75000000000108E-2</c:v>
                </c:pt>
                <c:pt idx="470">
                  <c:v>-0.41250000000000142</c:v>
                </c:pt>
                <c:pt idx="471">
                  <c:v>-0.32999999999999119</c:v>
                </c:pt>
                <c:pt idx="472">
                  <c:v>-7.249999999999801E-2</c:v>
                </c:pt>
                <c:pt idx="473">
                  <c:v>1.1524999999999892</c:v>
                </c:pt>
                <c:pt idx="474">
                  <c:v>1.0974999999999966</c:v>
                </c:pt>
                <c:pt idx="475">
                  <c:v>-1.0324999999999918</c:v>
                </c:pt>
                <c:pt idx="476">
                  <c:v>-0.97749999999999915</c:v>
                </c:pt>
                <c:pt idx="477">
                  <c:v>0.14499999999999602</c:v>
                </c:pt>
                <c:pt idx="478">
                  <c:v>9.2500000000001137E-2</c:v>
                </c:pt>
                <c:pt idx="479">
                  <c:v>-0.10249999999999204</c:v>
                </c:pt>
                <c:pt idx="480">
                  <c:v>0.16000000000000369</c:v>
                </c:pt>
                <c:pt idx="481">
                  <c:v>7.9999999999991189E-2</c:v>
                </c:pt>
                <c:pt idx="482">
                  <c:v>-6.0000000000002274E-2</c:v>
                </c:pt>
                <c:pt idx="483">
                  <c:v>0.14000000000000057</c:v>
                </c:pt>
                <c:pt idx="484">
                  <c:v>-0.30250000000000199</c:v>
                </c:pt>
                <c:pt idx="485">
                  <c:v>-5.7499999999997442E-2</c:v>
                </c:pt>
                <c:pt idx="486">
                  <c:v>0.29500000000000171</c:v>
                </c:pt>
                <c:pt idx="487">
                  <c:v>5.7499999999997442E-2</c:v>
                </c:pt>
                <c:pt idx="488">
                  <c:v>0.10000000000000142</c:v>
                </c:pt>
                <c:pt idx="489">
                  <c:v>-0.31499999999999773</c:v>
                </c:pt>
                <c:pt idx="490">
                  <c:v>0.96499999999999631</c:v>
                </c:pt>
                <c:pt idx="491">
                  <c:v>1.3575000000000017</c:v>
                </c:pt>
                <c:pt idx="492">
                  <c:v>-1.0474999999999994</c:v>
                </c:pt>
                <c:pt idx="493">
                  <c:v>-0.52500000000000568</c:v>
                </c:pt>
                <c:pt idx="494">
                  <c:v>0.26749999999999829</c:v>
                </c:pt>
                <c:pt idx="495">
                  <c:v>-0.89499999999999602</c:v>
                </c:pt>
                <c:pt idx="496">
                  <c:v>-0.54500000000000171</c:v>
                </c:pt>
                <c:pt idx="497">
                  <c:v>0.39500000000001023</c:v>
                </c:pt>
                <c:pt idx="498">
                  <c:v>0.24250000000000682</c:v>
                </c:pt>
                <c:pt idx="499">
                  <c:v>0.14499999999998181</c:v>
                </c:pt>
                <c:pt idx="500">
                  <c:v>0.27250000000000796</c:v>
                </c:pt>
                <c:pt idx="501">
                  <c:v>-0.40749999999998465</c:v>
                </c:pt>
                <c:pt idx="502">
                  <c:v>6.4999999999983515E-2</c:v>
                </c:pt>
                <c:pt idx="503">
                  <c:v>1.019999999999996</c:v>
                </c:pt>
                <c:pt idx="504">
                  <c:v>0.17750000000000909</c:v>
                </c:pt>
                <c:pt idx="505">
                  <c:v>-0.60750000000001592</c:v>
                </c:pt>
                <c:pt idx="506">
                  <c:v>0.44249999999999545</c:v>
                </c:pt>
                <c:pt idx="507">
                  <c:v>0.60750000000001592</c:v>
                </c:pt>
                <c:pt idx="508">
                  <c:v>-1.0024999999999977</c:v>
                </c:pt>
                <c:pt idx="509">
                  <c:v>-0.26999999999999602</c:v>
                </c:pt>
                <c:pt idx="510">
                  <c:v>0.92000000000000171</c:v>
                </c:pt>
                <c:pt idx="511">
                  <c:v>0.25999999999999091</c:v>
                </c:pt>
                <c:pt idx="512">
                  <c:v>0.12999999999999545</c:v>
                </c:pt>
                <c:pt idx="513">
                  <c:v>-0.32500000000000284</c:v>
                </c:pt>
                <c:pt idx="514">
                  <c:v>-0.53749999999999432</c:v>
                </c:pt>
                <c:pt idx="515">
                  <c:v>0.46500000000000341</c:v>
                </c:pt>
                <c:pt idx="516">
                  <c:v>0.38249999999999318</c:v>
                </c:pt>
                <c:pt idx="517">
                  <c:v>-0.54999999999999716</c:v>
                </c:pt>
                <c:pt idx="518">
                  <c:v>0.32500000000000284</c:v>
                </c:pt>
                <c:pt idx="519">
                  <c:v>0.92999999999999261</c:v>
                </c:pt>
                <c:pt idx="520">
                  <c:v>-9.7499999999996589E-2</c:v>
                </c:pt>
                <c:pt idx="521">
                  <c:v>8.5000000000007958E-2</c:v>
                </c:pt>
                <c:pt idx="522">
                  <c:v>-0.36250000000001137</c:v>
                </c:pt>
                <c:pt idx="523">
                  <c:v>-1.332499999999996</c:v>
                </c:pt>
                <c:pt idx="524">
                  <c:v>-0.20499999999998408</c:v>
                </c:pt>
                <c:pt idx="525">
                  <c:v>0.86749999999999261</c:v>
                </c:pt>
                <c:pt idx="526">
                  <c:v>-8.5000000000007958E-2</c:v>
                </c:pt>
                <c:pt idx="527">
                  <c:v>-0.35750000000000171</c:v>
                </c:pt>
                <c:pt idx="528">
                  <c:v>0.27750000000000341</c:v>
                </c:pt>
                <c:pt idx="529">
                  <c:v>-0.54749999999999943</c:v>
                </c:pt>
                <c:pt idx="530">
                  <c:v>-0.43500000000000227</c:v>
                </c:pt>
                <c:pt idx="531">
                  <c:v>1.2500000000002842E-2</c:v>
                </c:pt>
                <c:pt idx="532">
                  <c:v>-0.44250000000000966</c:v>
                </c:pt>
                <c:pt idx="533">
                  <c:v>-0.10999999999999943</c:v>
                </c:pt>
                <c:pt idx="534">
                  <c:v>0.10000000000000853</c:v>
                </c:pt>
                <c:pt idx="535">
                  <c:v>0.22499999999999432</c:v>
                </c:pt>
                <c:pt idx="536">
                  <c:v>2.8850000000000051</c:v>
                </c:pt>
                <c:pt idx="537">
                  <c:v>2.2250000000000085</c:v>
                </c:pt>
                <c:pt idx="538">
                  <c:v>-2.2775000000000034</c:v>
                </c:pt>
                <c:pt idx="539">
                  <c:v>-1.5550000000000068</c:v>
                </c:pt>
                <c:pt idx="540">
                  <c:v>6.0000000000002274E-2</c:v>
                </c:pt>
                <c:pt idx="541">
                  <c:v>-0.57749999999998636</c:v>
                </c:pt>
                <c:pt idx="542">
                  <c:v>-0.51000000000000512</c:v>
                </c:pt>
                <c:pt idx="543">
                  <c:v>0.62249999999998806</c:v>
                </c:pt>
                <c:pt idx="544">
                  <c:v>5.4325000000000045</c:v>
                </c:pt>
                <c:pt idx="545">
                  <c:v>7.7824999999999989</c:v>
                </c:pt>
                <c:pt idx="546">
                  <c:v>-1.0625000000000142</c:v>
                </c:pt>
                <c:pt idx="547">
                  <c:v>-8.1350000000000051</c:v>
                </c:pt>
                <c:pt idx="548">
                  <c:v>-4.2899999999999778</c:v>
                </c:pt>
                <c:pt idx="549">
                  <c:v>0.40750000000001307</c:v>
                </c:pt>
                <c:pt idx="550">
                  <c:v>0.82249999999999091</c:v>
                </c:pt>
                <c:pt idx="551">
                  <c:v>4.7424999999999926</c:v>
                </c:pt>
                <c:pt idx="552">
                  <c:v>4.8049999999999926</c:v>
                </c:pt>
                <c:pt idx="553">
                  <c:v>-2.8599999999999994</c:v>
                </c:pt>
                <c:pt idx="554">
                  <c:v>-2.1574999999999989</c:v>
                </c:pt>
                <c:pt idx="555">
                  <c:v>1.5975000000000108</c:v>
                </c:pt>
                <c:pt idx="556">
                  <c:v>-2.9999999999986926E-2</c:v>
                </c:pt>
                <c:pt idx="557">
                  <c:v>-4.5500000000000114</c:v>
                </c:pt>
                <c:pt idx="558">
                  <c:v>-3.5050000000000097</c:v>
                </c:pt>
                <c:pt idx="559">
                  <c:v>1.3575000000000017</c:v>
                </c:pt>
                <c:pt idx="560">
                  <c:v>0.79999999999999716</c:v>
                </c:pt>
                <c:pt idx="561">
                  <c:v>-1.2250000000000085</c:v>
                </c:pt>
                <c:pt idx="562">
                  <c:v>-0.28249999999999886</c:v>
                </c:pt>
                <c:pt idx="563">
                  <c:v>5.3825000000000074</c:v>
                </c:pt>
                <c:pt idx="564">
                  <c:v>7.9975000000000023</c:v>
                </c:pt>
                <c:pt idx="565">
                  <c:v>2.2500000000007958E-2</c:v>
                </c:pt>
                <c:pt idx="566">
                  <c:v>-4.3200000000000074</c:v>
                </c:pt>
                <c:pt idx="567">
                  <c:v>-2.1825000000000045</c:v>
                </c:pt>
                <c:pt idx="568">
                  <c:v>-2.6824999999999761</c:v>
                </c:pt>
                <c:pt idx="569">
                  <c:v>-2.1574999999999989</c:v>
                </c:pt>
                <c:pt idx="570">
                  <c:v>0.19999999999998863</c:v>
                </c:pt>
                <c:pt idx="571">
                  <c:v>3.339999999999975</c:v>
                </c:pt>
                <c:pt idx="572">
                  <c:v>5.2474999999999739</c:v>
                </c:pt>
                <c:pt idx="573">
                  <c:v>4.5125000000000455</c:v>
                </c:pt>
                <c:pt idx="574">
                  <c:v>3.9475000000000477</c:v>
                </c:pt>
                <c:pt idx="575">
                  <c:v>2.6499999999999773</c:v>
                </c:pt>
                <c:pt idx="576">
                  <c:v>14.327499999999958</c:v>
                </c:pt>
                <c:pt idx="577">
                  <c:v>19.552499999999981</c:v>
                </c:pt>
                <c:pt idx="578">
                  <c:v>-4.6824999999999761</c:v>
                </c:pt>
                <c:pt idx="579">
                  <c:v>9.0950000000000273</c:v>
                </c:pt>
                <c:pt idx="580">
                  <c:v>0</c:v>
                </c:pt>
                <c:pt idx="58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1C-4C1E-9EAF-C2CE9BD77C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Acceleration of Wealth Metric</a:t>
                </a:r>
                <a:r>
                  <a:rPr lang="en-US" baseline="0"/>
                  <a:t> for each datapoint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strRef>
          <c:f>'Los Encuentros Structure Volume'!$R$12</c:f>
          <c:strCache>
            <c:ptCount val="1"/>
            <c:pt idx="0">
              <c:v>Univariate plot of LE Polity</c:v>
            </c:pt>
          </c:strCache>
        </c:strRef>
      </c:tx>
      <c:layout>
        <c:manualLayout>
          <c:xMode val="edge"/>
          <c:yMode val="edge"/>
          <c:x val="0.20505033026704125"/>
          <c:y val="4.166671186829013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0"/>
          <c:tx>
            <c:strRef>
              <c:f>'Los Encuentros Structure Volume'!$B$3</c:f>
              <c:strCache>
                <c:ptCount val="1"/>
                <c:pt idx="0">
                  <c:v>Metric Plazuela area (m^2)</c:v>
                </c:pt>
              </c:strCache>
            </c:strRef>
          </c:tx>
          <c:spPr>
            <a:ln w="31750" cap="rnd" cmpd="sng" algn="ctr">
              <a:solidFill>
                <a:schemeClr val="tx1">
                  <a:lumMod val="50000"/>
                  <a:lumOff val="5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Volume'!$B$4:$B$100000</c:f>
              <c:numCache>
                <c:formatCode>General</c:formatCode>
                <c:ptCount val="99997"/>
                <c:pt idx="0">
                  <c:v>3.57</c:v>
                </c:pt>
                <c:pt idx="1">
                  <c:v>5.15</c:v>
                </c:pt>
                <c:pt idx="2">
                  <c:v>6.07</c:v>
                </c:pt>
                <c:pt idx="3">
                  <c:v>6.35</c:v>
                </c:pt>
                <c:pt idx="4">
                  <c:v>7.56</c:v>
                </c:pt>
                <c:pt idx="5">
                  <c:v>8.09</c:v>
                </c:pt>
                <c:pt idx="6">
                  <c:v>8.1</c:v>
                </c:pt>
                <c:pt idx="7">
                  <c:v>8.1199999999999992</c:v>
                </c:pt>
                <c:pt idx="8">
                  <c:v>8.5500000000000007</c:v>
                </c:pt>
                <c:pt idx="9">
                  <c:v>8.64</c:v>
                </c:pt>
                <c:pt idx="10">
                  <c:v>8.9</c:v>
                </c:pt>
                <c:pt idx="11">
                  <c:v>8.99</c:v>
                </c:pt>
                <c:pt idx="12">
                  <c:v>9.33</c:v>
                </c:pt>
                <c:pt idx="13">
                  <c:v>9.59</c:v>
                </c:pt>
                <c:pt idx="14">
                  <c:v>9.61</c:v>
                </c:pt>
                <c:pt idx="15">
                  <c:v>9.7200000000000006</c:v>
                </c:pt>
                <c:pt idx="16">
                  <c:v>9.7899999999999991</c:v>
                </c:pt>
                <c:pt idx="17">
                  <c:v>10.18</c:v>
                </c:pt>
                <c:pt idx="18">
                  <c:v>10.23</c:v>
                </c:pt>
                <c:pt idx="19">
                  <c:v>10.38</c:v>
                </c:pt>
                <c:pt idx="20">
                  <c:v>10.5</c:v>
                </c:pt>
                <c:pt idx="21">
                  <c:v>10.51</c:v>
                </c:pt>
                <c:pt idx="22">
                  <c:v>10.57</c:v>
                </c:pt>
                <c:pt idx="23">
                  <c:v>10.65</c:v>
                </c:pt>
                <c:pt idx="24">
                  <c:v>11.05</c:v>
                </c:pt>
                <c:pt idx="25">
                  <c:v>11.13</c:v>
                </c:pt>
                <c:pt idx="26">
                  <c:v>11.19</c:v>
                </c:pt>
                <c:pt idx="27">
                  <c:v>11.5</c:v>
                </c:pt>
                <c:pt idx="28">
                  <c:v>11.51</c:v>
                </c:pt>
                <c:pt idx="29">
                  <c:v>11.61</c:v>
                </c:pt>
                <c:pt idx="30">
                  <c:v>11.98</c:v>
                </c:pt>
                <c:pt idx="31">
                  <c:v>12.13</c:v>
                </c:pt>
                <c:pt idx="32">
                  <c:v>12.4</c:v>
                </c:pt>
                <c:pt idx="33">
                  <c:v>12.43</c:v>
                </c:pt>
                <c:pt idx="34">
                  <c:v>12.59</c:v>
                </c:pt>
                <c:pt idx="35">
                  <c:v>12.8</c:v>
                </c:pt>
                <c:pt idx="36">
                  <c:v>12.85</c:v>
                </c:pt>
                <c:pt idx="37">
                  <c:v>13.2</c:v>
                </c:pt>
                <c:pt idx="38">
                  <c:v>13.26</c:v>
                </c:pt>
                <c:pt idx="39">
                  <c:v>13.69</c:v>
                </c:pt>
                <c:pt idx="40">
                  <c:v>13.8</c:v>
                </c:pt>
                <c:pt idx="41">
                  <c:v>13.96</c:v>
                </c:pt>
                <c:pt idx="42">
                  <c:v>14.1</c:v>
                </c:pt>
                <c:pt idx="43">
                  <c:v>14.18</c:v>
                </c:pt>
                <c:pt idx="44">
                  <c:v>14.5</c:v>
                </c:pt>
                <c:pt idx="45">
                  <c:v>14.82</c:v>
                </c:pt>
                <c:pt idx="46">
                  <c:v>15.02</c:v>
                </c:pt>
                <c:pt idx="47">
                  <c:v>15.28</c:v>
                </c:pt>
                <c:pt idx="48">
                  <c:v>15.69</c:v>
                </c:pt>
                <c:pt idx="49">
                  <c:v>15.7</c:v>
                </c:pt>
                <c:pt idx="50">
                  <c:v>16.21</c:v>
                </c:pt>
                <c:pt idx="51">
                  <c:v>16.66</c:v>
                </c:pt>
                <c:pt idx="52">
                  <c:v>16.670000000000002</c:v>
                </c:pt>
                <c:pt idx="53">
                  <c:v>17.13</c:v>
                </c:pt>
                <c:pt idx="54">
                  <c:v>17.64</c:v>
                </c:pt>
                <c:pt idx="55">
                  <c:v>17.87</c:v>
                </c:pt>
                <c:pt idx="56">
                  <c:v>17.96</c:v>
                </c:pt>
                <c:pt idx="57">
                  <c:v>17.98</c:v>
                </c:pt>
                <c:pt idx="58">
                  <c:v>17.989999999999998</c:v>
                </c:pt>
                <c:pt idx="59">
                  <c:v>18.09</c:v>
                </c:pt>
                <c:pt idx="60">
                  <c:v>18.149999999999999</c:v>
                </c:pt>
                <c:pt idx="61">
                  <c:v>18.170000000000002</c:v>
                </c:pt>
                <c:pt idx="62">
                  <c:v>18.93</c:v>
                </c:pt>
                <c:pt idx="63">
                  <c:v>18.989999999999998</c:v>
                </c:pt>
                <c:pt idx="64">
                  <c:v>19.05</c:v>
                </c:pt>
                <c:pt idx="65">
                  <c:v>19.16</c:v>
                </c:pt>
                <c:pt idx="66">
                  <c:v>19.2</c:v>
                </c:pt>
                <c:pt idx="67">
                  <c:v>19.22</c:v>
                </c:pt>
                <c:pt idx="68">
                  <c:v>19.38</c:v>
                </c:pt>
                <c:pt idx="69">
                  <c:v>19.420000000000002</c:v>
                </c:pt>
                <c:pt idx="70">
                  <c:v>19.46</c:v>
                </c:pt>
                <c:pt idx="71">
                  <c:v>19.649999999999999</c:v>
                </c:pt>
                <c:pt idx="72">
                  <c:v>19.670000000000002</c:v>
                </c:pt>
                <c:pt idx="73">
                  <c:v>19.739999999999998</c:v>
                </c:pt>
                <c:pt idx="74">
                  <c:v>20.100000000000001</c:v>
                </c:pt>
                <c:pt idx="75">
                  <c:v>20.97</c:v>
                </c:pt>
                <c:pt idx="76">
                  <c:v>21.29</c:v>
                </c:pt>
                <c:pt idx="77">
                  <c:v>21.34</c:v>
                </c:pt>
                <c:pt idx="78">
                  <c:v>21.46</c:v>
                </c:pt>
                <c:pt idx="79">
                  <c:v>21.63</c:v>
                </c:pt>
                <c:pt idx="80">
                  <c:v>21.91</c:v>
                </c:pt>
                <c:pt idx="81">
                  <c:v>21.93</c:v>
                </c:pt>
                <c:pt idx="82">
                  <c:v>22.07</c:v>
                </c:pt>
                <c:pt idx="83">
                  <c:v>22.14</c:v>
                </c:pt>
                <c:pt idx="84">
                  <c:v>22.58</c:v>
                </c:pt>
                <c:pt idx="85">
                  <c:v>22.66</c:v>
                </c:pt>
                <c:pt idx="86">
                  <c:v>22.75</c:v>
                </c:pt>
                <c:pt idx="87">
                  <c:v>22.93</c:v>
                </c:pt>
                <c:pt idx="88">
                  <c:v>23.09</c:v>
                </c:pt>
                <c:pt idx="89">
                  <c:v>23.1</c:v>
                </c:pt>
                <c:pt idx="90">
                  <c:v>23.51</c:v>
                </c:pt>
                <c:pt idx="91">
                  <c:v>23.56</c:v>
                </c:pt>
                <c:pt idx="92">
                  <c:v>23.96</c:v>
                </c:pt>
                <c:pt idx="93">
                  <c:v>24.06</c:v>
                </c:pt>
                <c:pt idx="94">
                  <c:v>24.19</c:v>
                </c:pt>
                <c:pt idx="95">
                  <c:v>24.33</c:v>
                </c:pt>
                <c:pt idx="96">
                  <c:v>24.41</c:v>
                </c:pt>
                <c:pt idx="97">
                  <c:v>24.63</c:v>
                </c:pt>
                <c:pt idx="98">
                  <c:v>24.92</c:v>
                </c:pt>
                <c:pt idx="99">
                  <c:v>25.08</c:v>
                </c:pt>
                <c:pt idx="100">
                  <c:v>25.44</c:v>
                </c:pt>
                <c:pt idx="101">
                  <c:v>25.54</c:v>
                </c:pt>
                <c:pt idx="102">
                  <c:v>25.6</c:v>
                </c:pt>
                <c:pt idx="103">
                  <c:v>25.65</c:v>
                </c:pt>
                <c:pt idx="104">
                  <c:v>25.88</c:v>
                </c:pt>
                <c:pt idx="105">
                  <c:v>26.13</c:v>
                </c:pt>
                <c:pt idx="106">
                  <c:v>26.2</c:v>
                </c:pt>
                <c:pt idx="107">
                  <c:v>26.31</c:v>
                </c:pt>
                <c:pt idx="108">
                  <c:v>26.55</c:v>
                </c:pt>
                <c:pt idx="109">
                  <c:v>27.47</c:v>
                </c:pt>
                <c:pt idx="110">
                  <c:v>27.82</c:v>
                </c:pt>
                <c:pt idx="111">
                  <c:v>28.09</c:v>
                </c:pt>
                <c:pt idx="112">
                  <c:v>28.57</c:v>
                </c:pt>
                <c:pt idx="113">
                  <c:v>28.8</c:v>
                </c:pt>
                <c:pt idx="114">
                  <c:v>28.84</c:v>
                </c:pt>
                <c:pt idx="115">
                  <c:v>30.09</c:v>
                </c:pt>
                <c:pt idx="116">
                  <c:v>30.23</c:v>
                </c:pt>
                <c:pt idx="117">
                  <c:v>30.29</c:v>
                </c:pt>
                <c:pt idx="118">
                  <c:v>30.35</c:v>
                </c:pt>
                <c:pt idx="119">
                  <c:v>30.51</c:v>
                </c:pt>
                <c:pt idx="120">
                  <c:v>30.58</c:v>
                </c:pt>
                <c:pt idx="121">
                  <c:v>30.69</c:v>
                </c:pt>
                <c:pt idx="122">
                  <c:v>30.7</c:v>
                </c:pt>
                <c:pt idx="123">
                  <c:v>31.16</c:v>
                </c:pt>
                <c:pt idx="124">
                  <c:v>31.23</c:v>
                </c:pt>
                <c:pt idx="125">
                  <c:v>31.26</c:v>
                </c:pt>
                <c:pt idx="126">
                  <c:v>32.200000000000003</c:v>
                </c:pt>
                <c:pt idx="127">
                  <c:v>32.21</c:v>
                </c:pt>
                <c:pt idx="128">
                  <c:v>32.380000000000003</c:v>
                </c:pt>
                <c:pt idx="129">
                  <c:v>32.57</c:v>
                </c:pt>
                <c:pt idx="130">
                  <c:v>32.86</c:v>
                </c:pt>
                <c:pt idx="131">
                  <c:v>32.96</c:v>
                </c:pt>
                <c:pt idx="132">
                  <c:v>33.270000000000003</c:v>
                </c:pt>
                <c:pt idx="133">
                  <c:v>33.32</c:v>
                </c:pt>
                <c:pt idx="134">
                  <c:v>33.56</c:v>
                </c:pt>
                <c:pt idx="135">
                  <c:v>33.75</c:v>
                </c:pt>
                <c:pt idx="136">
                  <c:v>33.78</c:v>
                </c:pt>
                <c:pt idx="137">
                  <c:v>33.78</c:v>
                </c:pt>
                <c:pt idx="138">
                  <c:v>33.799999999999997</c:v>
                </c:pt>
                <c:pt idx="139">
                  <c:v>33.99</c:v>
                </c:pt>
                <c:pt idx="140">
                  <c:v>34.33</c:v>
                </c:pt>
                <c:pt idx="141">
                  <c:v>34.47</c:v>
                </c:pt>
                <c:pt idx="142">
                  <c:v>34.49</c:v>
                </c:pt>
                <c:pt idx="143">
                  <c:v>34.81</c:v>
                </c:pt>
                <c:pt idx="144">
                  <c:v>34.840000000000003</c:v>
                </c:pt>
                <c:pt idx="145">
                  <c:v>35.36</c:v>
                </c:pt>
                <c:pt idx="146">
                  <c:v>35.549999999999997</c:v>
                </c:pt>
                <c:pt idx="147">
                  <c:v>35.950000000000003</c:v>
                </c:pt>
                <c:pt idx="148">
                  <c:v>36.28</c:v>
                </c:pt>
                <c:pt idx="149">
                  <c:v>36.299999999999997</c:v>
                </c:pt>
                <c:pt idx="150">
                  <c:v>36.56</c:v>
                </c:pt>
                <c:pt idx="151">
                  <c:v>36.89</c:v>
                </c:pt>
                <c:pt idx="152">
                  <c:v>37.04</c:v>
                </c:pt>
                <c:pt idx="153">
                  <c:v>37.46</c:v>
                </c:pt>
                <c:pt idx="154">
                  <c:v>37.880000000000003</c:v>
                </c:pt>
                <c:pt idx="155">
                  <c:v>38.26</c:v>
                </c:pt>
                <c:pt idx="156">
                  <c:v>38.97</c:v>
                </c:pt>
                <c:pt idx="157">
                  <c:v>39.229999999999997</c:v>
                </c:pt>
                <c:pt idx="158">
                  <c:v>39.46</c:v>
                </c:pt>
                <c:pt idx="159">
                  <c:v>39.549999999999997</c:v>
                </c:pt>
                <c:pt idx="160">
                  <c:v>39.76</c:v>
                </c:pt>
                <c:pt idx="161">
                  <c:v>40.14</c:v>
                </c:pt>
                <c:pt idx="162">
                  <c:v>40.81</c:v>
                </c:pt>
                <c:pt idx="163">
                  <c:v>40.94</c:v>
                </c:pt>
                <c:pt idx="164">
                  <c:v>41.01</c:v>
                </c:pt>
                <c:pt idx="165">
                  <c:v>41.26</c:v>
                </c:pt>
                <c:pt idx="166">
                  <c:v>41.31</c:v>
                </c:pt>
                <c:pt idx="167">
                  <c:v>41.53</c:v>
                </c:pt>
                <c:pt idx="168">
                  <c:v>41.54</c:v>
                </c:pt>
                <c:pt idx="169">
                  <c:v>41.77</c:v>
                </c:pt>
                <c:pt idx="170">
                  <c:v>41.92</c:v>
                </c:pt>
                <c:pt idx="171">
                  <c:v>42.42</c:v>
                </c:pt>
                <c:pt idx="172">
                  <c:v>42.62</c:v>
                </c:pt>
                <c:pt idx="173">
                  <c:v>42.87</c:v>
                </c:pt>
                <c:pt idx="174">
                  <c:v>43.88</c:v>
                </c:pt>
                <c:pt idx="175">
                  <c:v>44.77</c:v>
                </c:pt>
                <c:pt idx="176">
                  <c:v>44.84</c:v>
                </c:pt>
                <c:pt idx="177">
                  <c:v>44.92</c:v>
                </c:pt>
                <c:pt idx="178">
                  <c:v>45.17</c:v>
                </c:pt>
                <c:pt idx="179">
                  <c:v>45.4</c:v>
                </c:pt>
                <c:pt idx="180">
                  <c:v>45.8</c:v>
                </c:pt>
                <c:pt idx="181">
                  <c:v>45.96</c:v>
                </c:pt>
                <c:pt idx="182">
                  <c:v>46.33</c:v>
                </c:pt>
                <c:pt idx="183">
                  <c:v>46.75</c:v>
                </c:pt>
                <c:pt idx="184">
                  <c:v>47.05</c:v>
                </c:pt>
                <c:pt idx="185">
                  <c:v>48.32</c:v>
                </c:pt>
                <c:pt idx="186">
                  <c:v>48.36</c:v>
                </c:pt>
                <c:pt idx="187">
                  <c:v>49.2</c:v>
                </c:pt>
                <c:pt idx="188">
                  <c:v>49.21</c:v>
                </c:pt>
                <c:pt idx="189">
                  <c:v>49.95</c:v>
                </c:pt>
                <c:pt idx="190">
                  <c:v>49.98</c:v>
                </c:pt>
                <c:pt idx="191">
                  <c:v>50.19</c:v>
                </c:pt>
                <c:pt idx="192">
                  <c:v>50.45</c:v>
                </c:pt>
                <c:pt idx="193">
                  <c:v>51.36</c:v>
                </c:pt>
                <c:pt idx="194">
                  <c:v>52.78</c:v>
                </c:pt>
                <c:pt idx="195">
                  <c:v>53.12</c:v>
                </c:pt>
                <c:pt idx="196">
                  <c:v>53.53</c:v>
                </c:pt>
                <c:pt idx="197">
                  <c:v>54.23</c:v>
                </c:pt>
                <c:pt idx="198">
                  <c:v>54.26</c:v>
                </c:pt>
                <c:pt idx="199">
                  <c:v>55.16</c:v>
                </c:pt>
                <c:pt idx="200">
                  <c:v>55.19</c:v>
                </c:pt>
                <c:pt idx="201">
                  <c:v>57.09</c:v>
                </c:pt>
                <c:pt idx="202">
                  <c:v>58.57</c:v>
                </c:pt>
                <c:pt idx="203">
                  <c:v>58.68</c:v>
                </c:pt>
                <c:pt idx="204">
                  <c:v>58.69</c:v>
                </c:pt>
                <c:pt idx="205">
                  <c:v>58.95</c:v>
                </c:pt>
                <c:pt idx="206">
                  <c:v>59.01</c:v>
                </c:pt>
                <c:pt idx="207">
                  <c:v>59.14</c:v>
                </c:pt>
                <c:pt idx="208">
                  <c:v>60.32</c:v>
                </c:pt>
                <c:pt idx="209">
                  <c:v>60.38</c:v>
                </c:pt>
                <c:pt idx="210">
                  <c:v>60.53</c:v>
                </c:pt>
                <c:pt idx="211">
                  <c:v>60.58</c:v>
                </c:pt>
                <c:pt idx="212">
                  <c:v>60.84</c:v>
                </c:pt>
                <c:pt idx="213">
                  <c:v>61.83</c:v>
                </c:pt>
                <c:pt idx="214">
                  <c:v>62.24</c:v>
                </c:pt>
                <c:pt idx="215">
                  <c:v>64.05</c:v>
                </c:pt>
                <c:pt idx="216">
                  <c:v>64.88</c:v>
                </c:pt>
                <c:pt idx="217">
                  <c:v>68.16</c:v>
                </c:pt>
                <c:pt idx="218">
                  <c:v>68.239999999999995</c:v>
                </c:pt>
                <c:pt idx="219">
                  <c:v>68.83</c:v>
                </c:pt>
                <c:pt idx="220">
                  <c:v>69.42</c:v>
                </c:pt>
                <c:pt idx="221">
                  <c:v>70.900000000000006</c:v>
                </c:pt>
                <c:pt idx="222">
                  <c:v>71.09</c:v>
                </c:pt>
                <c:pt idx="223">
                  <c:v>71.37</c:v>
                </c:pt>
                <c:pt idx="224">
                  <c:v>71.62</c:v>
                </c:pt>
                <c:pt idx="225">
                  <c:v>72.31</c:v>
                </c:pt>
                <c:pt idx="226">
                  <c:v>72.94</c:v>
                </c:pt>
                <c:pt idx="227">
                  <c:v>73.39</c:v>
                </c:pt>
                <c:pt idx="228">
                  <c:v>75.569999999999993</c:v>
                </c:pt>
                <c:pt idx="229">
                  <c:v>75.84</c:v>
                </c:pt>
                <c:pt idx="230">
                  <c:v>75.89</c:v>
                </c:pt>
                <c:pt idx="231">
                  <c:v>76.23</c:v>
                </c:pt>
                <c:pt idx="232">
                  <c:v>76.45</c:v>
                </c:pt>
                <c:pt idx="233">
                  <c:v>76.760000000000005</c:v>
                </c:pt>
                <c:pt idx="234">
                  <c:v>77.19</c:v>
                </c:pt>
                <c:pt idx="235">
                  <c:v>77.489999999999995</c:v>
                </c:pt>
                <c:pt idx="236">
                  <c:v>77.900000000000006</c:v>
                </c:pt>
                <c:pt idx="237">
                  <c:v>78.37</c:v>
                </c:pt>
                <c:pt idx="238">
                  <c:v>79.22</c:v>
                </c:pt>
                <c:pt idx="239">
                  <c:v>80.98</c:v>
                </c:pt>
                <c:pt idx="240">
                  <c:v>81.08</c:v>
                </c:pt>
                <c:pt idx="241">
                  <c:v>81.599999999999994</c:v>
                </c:pt>
                <c:pt idx="242">
                  <c:v>82.79</c:v>
                </c:pt>
                <c:pt idx="243">
                  <c:v>82.83</c:v>
                </c:pt>
                <c:pt idx="244">
                  <c:v>83.76</c:v>
                </c:pt>
                <c:pt idx="245">
                  <c:v>85.16</c:v>
                </c:pt>
                <c:pt idx="246">
                  <c:v>87.02</c:v>
                </c:pt>
                <c:pt idx="247">
                  <c:v>87.41</c:v>
                </c:pt>
                <c:pt idx="248">
                  <c:v>87.72</c:v>
                </c:pt>
                <c:pt idx="249">
                  <c:v>88.18</c:v>
                </c:pt>
                <c:pt idx="250">
                  <c:v>88.3</c:v>
                </c:pt>
                <c:pt idx="251">
                  <c:v>88.68</c:v>
                </c:pt>
                <c:pt idx="252">
                  <c:v>88.74</c:v>
                </c:pt>
                <c:pt idx="253">
                  <c:v>89.28</c:v>
                </c:pt>
                <c:pt idx="254">
                  <c:v>89.62</c:v>
                </c:pt>
                <c:pt idx="255">
                  <c:v>90.21</c:v>
                </c:pt>
                <c:pt idx="256">
                  <c:v>90.51</c:v>
                </c:pt>
                <c:pt idx="257">
                  <c:v>90.92</c:v>
                </c:pt>
                <c:pt idx="258">
                  <c:v>91.07</c:v>
                </c:pt>
                <c:pt idx="259">
                  <c:v>91.43</c:v>
                </c:pt>
                <c:pt idx="260">
                  <c:v>91.58</c:v>
                </c:pt>
                <c:pt idx="261">
                  <c:v>91.8</c:v>
                </c:pt>
                <c:pt idx="262">
                  <c:v>92.65</c:v>
                </c:pt>
                <c:pt idx="263">
                  <c:v>93.11</c:v>
                </c:pt>
                <c:pt idx="264">
                  <c:v>93.88</c:v>
                </c:pt>
                <c:pt idx="265">
                  <c:v>94.7</c:v>
                </c:pt>
                <c:pt idx="266">
                  <c:v>94.72</c:v>
                </c:pt>
                <c:pt idx="267">
                  <c:v>94.79</c:v>
                </c:pt>
                <c:pt idx="268">
                  <c:v>95.34</c:v>
                </c:pt>
                <c:pt idx="269">
                  <c:v>95.48</c:v>
                </c:pt>
                <c:pt idx="270">
                  <c:v>95.55</c:v>
                </c:pt>
                <c:pt idx="271">
                  <c:v>95.99</c:v>
                </c:pt>
                <c:pt idx="272">
                  <c:v>96.31</c:v>
                </c:pt>
                <c:pt idx="273">
                  <c:v>97.52</c:v>
                </c:pt>
                <c:pt idx="274">
                  <c:v>97.99</c:v>
                </c:pt>
                <c:pt idx="275">
                  <c:v>101.85</c:v>
                </c:pt>
                <c:pt idx="276">
                  <c:v>101.97</c:v>
                </c:pt>
                <c:pt idx="277">
                  <c:v>102.62</c:v>
                </c:pt>
                <c:pt idx="278">
                  <c:v>102.71</c:v>
                </c:pt>
                <c:pt idx="279">
                  <c:v>102.88</c:v>
                </c:pt>
                <c:pt idx="280">
                  <c:v>103.06</c:v>
                </c:pt>
                <c:pt idx="281">
                  <c:v>103.57</c:v>
                </c:pt>
                <c:pt idx="282">
                  <c:v>104.45</c:v>
                </c:pt>
                <c:pt idx="283">
                  <c:v>105.2</c:v>
                </c:pt>
                <c:pt idx="284">
                  <c:v>107.17</c:v>
                </c:pt>
                <c:pt idx="285">
                  <c:v>107.5</c:v>
                </c:pt>
                <c:pt idx="286">
                  <c:v>107.55</c:v>
                </c:pt>
                <c:pt idx="287">
                  <c:v>108.41</c:v>
                </c:pt>
                <c:pt idx="288">
                  <c:v>108.74</c:v>
                </c:pt>
                <c:pt idx="289">
                  <c:v>109.31</c:v>
                </c:pt>
                <c:pt idx="290">
                  <c:v>109.63</c:v>
                </c:pt>
                <c:pt idx="291">
                  <c:v>110.34</c:v>
                </c:pt>
                <c:pt idx="292">
                  <c:v>111.06</c:v>
                </c:pt>
                <c:pt idx="293">
                  <c:v>111.61</c:v>
                </c:pt>
                <c:pt idx="294">
                  <c:v>111.62</c:v>
                </c:pt>
                <c:pt idx="295">
                  <c:v>112.76</c:v>
                </c:pt>
                <c:pt idx="296">
                  <c:v>113</c:v>
                </c:pt>
                <c:pt idx="297">
                  <c:v>114.26</c:v>
                </c:pt>
                <c:pt idx="298">
                  <c:v>114.4</c:v>
                </c:pt>
                <c:pt idx="299">
                  <c:v>116.11</c:v>
                </c:pt>
                <c:pt idx="300">
                  <c:v>116.55</c:v>
                </c:pt>
                <c:pt idx="301">
                  <c:v>117.18</c:v>
                </c:pt>
                <c:pt idx="302">
                  <c:v>117.3</c:v>
                </c:pt>
                <c:pt idx="303">
                  <c:v>117.54</c:v>
                </c:pt>
                <c:pt idx="304">
                  <c:v>118.72</c:v>
                </c:pt>
                <c:pt idx="305">
                  <c:v>118.96</c:v>
                </c:pt>
                <c:pt idx="306">
                  <c:v>119.15</c:v>
                </c:pt>
                <c:pt idx="307">
                  <c:v>119.54</c:v>
                </c:pt>
                <c:pt idx="308">
                  <c:v>119.77</c:v>
                </c:pt>
                <c:pt idx="309">
                  <c:v>120.03</c:v>
                </c:pt>
                <c:pt idx="310">
                  <c:v>120.15</c:v>
                </c:pt>
                <c:pt idx="311">
                  <c:v>120.33</c:v>
                </c:pt>
                <c:pt idx="312">
                  <c:v>120.38</c:v>
                </c:pt>
                <c:pt idx="313">
                  <c:v>120.65</c:v>
                </c:pt>
                <c:pt idx="314">
                  <c:v>120.77</c:v>
                </c:pt>
                <c:pt idx="315">
                  <c:v>120.87</c:v>
                </c:pt>
                <c:pt idx="316">
                  <c:v>120.96</c:v>
                </c:pt>
                <c:pt idx="317">
                  <c:v>121.2</c:v>
                </c:pt>
                <c:pt idx="318">
                  <c:v>122.26</c:v>
                </c:pt>
                <c:pt idx="319">
                  <c:v>122.32</c:v>
                </c:pt>
                <c:pt idx="320">
                  <c:v>123.07</c:v>
                </c:pt>
                <c:pt idx="321">
                  <c:v>124.11</c:v>
                </c:pt>
                <c:pt idx="322">
                  <c:v>125.05</c:v>
                </c:pt>
                <c:pt idx="323">
                  <c:v>125.11</c:v>
                </c:pt>
                <c:pt idx="324">
                  <c:v>126.01</c:v>
                </c:pt>
                <c:pt idx="325">
                  <c:v>126.34</c:v>
                </c:pt>
                <c:pt idx="326">
                  <c:v>127.09</c:v>
                </c:pt>
                <c:pt idx="327">
                  <c:v>127.26</c:v>
                </c:pt>
                <c:pt idx="328">
                  <c:v>127.38</c:v>
                </c:pt>
                <c:pt idx="329">
                  <c:v>127.84</c:v>
                </c:pt>
                <c:pt idx="330">
                  <c:v>128.13</c:v>
                </c:pt>
                <c:pt idx="331">
                  <c:v>128.28</c:v>
                </c:pt>
                <c:pt idx="332">
                  <c:v>129.13</c:v>
                </c:pt>
                <c:pt idx="333">
                  <c:v>129.25</c:v>
                </c:pt>
                <c:pt idx="334">
                  <c:v>129.35</c:v>
                </c:pt>
                <c:pt idx="335">
                  <c:v>129.87</c:v>
                </c:pt>
                <c:pt idx="336">
                  <c:v>130.44999999999999</c:v>
                </c:pt>
                <c:pt idx="337">
                  <c:v>130.96</c:v>
                </c:pt>
                <c:pt idx="338">
                  <c:v>131.68</c:v>
                </c:pt>
                <c:pt idx="339">
                  <c:v>131.84</c:v>
                </c:pt>
                <c:pt idx="340">
                  <c:v>132.61000000000001</c:v>
                </c:pt>
                <c:pt idx="341">
                  <c:v>132.96</c:v>
                </c:pt>
                <c:pt idx="342">
                  <c:v>133.44</c:v>
                </c:pt>
                <c:pt idx="343">
                  <c:v>133.71</c:v>
                </c:pt>
                <c:pt idx="344">
                  <c:v>135.03</c:v>
                </c:pt>
                <c:pt idx="345">
                  <c:v>135.81</c:v>
                </c:pt>
                <c:pt idx="346">
                  <c:v>136.82</c:v>
                </c:pt>
                <c:pt idx="347">
                  <c:v>137.05000000000001</c:v>
                </c:pt>
                <c:pt idx="348">
                  <c:v>137.09</c:v>
                </c:pt>
                <c:pt idx="349">
                  <c:v>137.94999999999999</c:v>
                </c:pt>
                <c:pt idx="350">
                  <c:v>138.91</c:v>
                </c:pt>
                <c:pt idx="351">
                  <c:v>139.38999999999999</c:v>
                </c:pt>
                <c:pt idx="352">
                  <c:v>139.44</c:v>
                </c:pt>
                <c:pt idx="353">
                  <c:v>140.24</c:v>
                </c:pt>
                <c:pt idx="354">
                  <c:v>141.07</c:v>
                </c:pt>
                <c:pt idx="355">
                  <c:v>141.34</c:v>
                </c:pt>
                <c:pt idx="356">
                  <c:v>141.51</c:v>
                </c:pt>
                <c:pt idx="357">
                  <c:v>142.30000000000001</c:v>
                </c:pt>
                <c:pt idx="358">
                  <c:v>142.88</c:v>
                </c:pt>
                <c:pt idx="359">
                  <c:v>143.72999999999999</c:v>
                </c:pt>
                <c:pt idx="360">
                  <c:v>144.4</c:v>
                </c:pt>
                <c:pt idx="361">
                  <c:v>144.41999999999999</c:v>
                </c:pt>
                <c:pt idx="362">
                  <c:v>144.5</c:v>
                </c:pt>
                <c:pt idx="363">
                  <c:v>145.49</c:v>
                </c:pt>
                <c:pt idx="364">
                  <c:v>145.80000000000001</c:v>
                </c:pt>
                <c:pt idx="365">
                  <c:v>146.4</c:v>
                </c:pt>
                <c:pt idx="366">
                  <c:v>146.63999999999999</c:v>
                </c:pt>
                <c:pt idx="367">
                  <c:v>147.12</c:v>
                </c:pt>
                <c:pt idx="368">
                  <c:v>147.27000000000001</c:v>
                </c:pt>
                <c:pt idx="369">
                  <c:v>148.97999999999999</c:v>
                </c:pt>
                <c:pt idx="370">
                  <c:v>149.32</c:v>
                </c:pt>
                <c:pt idx="371">
                  <c:v>151.04</c:v>
                </c:pt>
                <c:pt idx="372">
                  <c:v>151.21</c:v>
                </c:pt>
                <c:pt idx="373">
                  <c:v>151.66</c:v>
                </c:pt>
                <c:pt idx="374">
                  <c:v>152.80000000000001</c:v>
                </c:pt>
                <c:pt idx="375">
                  <c:v>153.76</c:v>
                </c:pt>
                <c:pt idx="376">
                  <c:v>153.88999999999999</c:v>
                </c:pt>
                <c:pt idx="377">
                  <c:v>153.9</c:v>
                </c:pt>
                <c:pt idx="378">
                  <c:v>154.36000000000001</c:v>
                </c:pt>
                <c:pt idx="379">
                  <c:v>155.07</c:v>
                </c:pt>
                <c:pt idx="380">
                  <c:v>155.1</c:v>
                </c:pt>
                <c:pt idx="381">
                  <c:v>155.19999999999999</c:v>
                </c:pt>
                <c:pt idx="382">
                  <c:v>155.49</c:v>
                </c:pt>
                <c:pt idx="383">
                  <c:v>155.54</c:v>
                </c:pt>
                <c:pt idx="384">
                  <c:v>155.66999999999999</c:v>
                </c:pt>
                <c:pt idx="385">
                  <c:v>156.41</c:v>
                </c:pt>
                <c:pt idx="386">
                  <c:v>156.81</c:v>
                </c:pt>
                <c:pt idx="387">
                  <c:v>157.19999999999999</c:v>
                </c:pt>
                <c:pt idx="388">
                  <c:v>157.54</c:v>
                </c:pt>
                <c:pt idx="389">
                  <c:v>157.80000000000001</c:v>
                </c:pt>
                <c:pt idx="390">
                  <c:v>157.88</c:v>
                </c:pt>
                <c:pt idx="391">
                  <c:v>159.44</c:v>
                </c:pt>
                <c:pt idx="392">
                  <c:v>159.86000000000001</c:v>
                </c:pt>
                <c:pt idx="393">
                  <c:v>159.88</c:v>
                </c:pt>
                <c:pt idx="394">
                  <c:v>160.71</c:v>
                </c:pt>
                <c:pt idx="395">
                  <c:v>161.31</c:v>
                </c:pt>
                <c:pt idx="396">
                  <c:v>161.63999999999999</c:v>
                </c:pt>
                <c:pt idx="397">
                  <c:v>161.72</c:v>
                </c:pt>
                <c:pt idx="398">
                  <c:v>162.41999999999999</c:v>
                </c:pt>
                <c:pt idx="399">
                  <c:v>164.26</c:v>
                </c:pt>
                <c:pt idx="400">
                  <c:v>164.44</c:v>
                </c:pt>
                <c:pt idx="401">
                  <c:v>164.87</c:v>
                </c:pt>
                <c:pt idx="402">
                  <c:v>167.21</c:v>
                </c:pt>
                <c:pt idx="403">
                  <c:v>170.77</c:v>
                </c:pt>
                <c:pt idx="404">
                  <c:v>175.77</c:v>
                </c:pt>
                <c:pt idx="405">
                  <c:v>176.36</c:v>
                </c:pt>
                <c:pt idx="406">
                  <c:v>177.68</c:v>
                </c:pt>
                <c:pt idx="407">
                  <c:v>178.33</c:v>
                </c:pt>
                <c:pt idx="408">
                  <c:v>179.91</c:v>
                </c:pt>
                <c:pt idx="409">
                  <c:v>180.27</c:v>
                </c:pt>
                <c:pt idx="410">
                  <c:v>180.3</c:v>
                </c:pt>
                <c:pt idx="411">
                  <c:v>180.84</c:v>
                </c:pt>
                <c:pt idx="412">
                  <c:v>183.09</c:v>
                </c:pt>
                <c:pt idx="413">
                  <c:v>183.55</c:v>
                </c:pt>
                <c:pt idx="414">
                  <c:v>183.57</c:v>
                </c:pt>
                <c:pt idx="415">
                  <c:v>183.78</c:v>
                </c:pt>
                <c:pt idx="416">
                  <c:v>184.14</c:v>
                </c:pt>
                <c:pt idx="417">
                  <c:v>184.15</c:v>
                </c:pt>
                <c:pt idx="418">
                  <c:v>184.73</c:v>
                </c:pt>
                <c:pt idx="419">
                  <c:v>185.96</c:v>
                </c:pt>
                <c:pt idx="420">
                  <c:v>187.62</c:v>
                </c:pt>
                <c:pt idx="421">
                  <c:v>187.73</c:v>
                </c:pt>
                <c:pt idx="422">
                  <c:v>189.39</c:v>
                </c:pt>
                <c:pt idx="423">
                  <c:v>190.28</c:v>
                </c:pt>
                <c:pt idx="424">
                  <c:v>190.64</c:v>
                </c:pt>
                <c:pt idx="425">
                  <c:v>191.05</c:v>
                </c:pt>
                <c:pt idx="426">
                  <c:v>192.67</c:v>
                </c:pt>
                <c:pt idx="427">
                  <c:v>192.97</c:v>
                </c:pt>
                <c:pt idx="428">
                  <c:v>194.78</c:v>
                </c:pt>
                <c:pt idx="429">
                  <c:v>195.55</c:v>
                </c:pt>
                <c:pt idx="430">
                  <c:v>195.77</c:v>
                </c:pt>
                <c:pt idx="431">
                  <c:v>196.34</c:v>
                </c:pt>
                <c:pt idx="432">
                  <c:v>198.74</c:v>
                </c:pt>
                <c:pt idx="433">
                  <c:v>201.35</c:v>
                </c:pt>
                <c:pt idx="434">
                  <c:v>201.68</c:v>
                </c:pt>
                <c:pt idx="435">
                  <c:v>202.68</c:v>
                </c:pt>
                <c:pt idx="436">
                  <c:v>203.84</c:v>
                </c:pt>
                <c:pt idx="437">
                  <c:v>204.99</c:v>
                </c:pt>
                <c:pt idx="438">
                  <c:v>206.17</c:v>
                </c:pt>
                <c:pt idx="439">
                  <c:v>206.85</c:v>
                </c:pt>
                <c:pt idx="440">
                  <c:v>207.35</c:v>
                </c:pt>
                <c:pt idx="441">
                  <c:v>209.52</c:v>
                </c:pt>
                <c:pt idx="442">
                  <c:v>212.16</c:v>
                </c:pt>
                <c:pt idx="443">
                  <c:v>212.37</c:v>
                </c:pt>
                <c:pt idx="444">
                  <c:v>213.85</c:v>
                </c:pt>
                <c:pt idx="445">
                  <c:v>216.28</c:v>
                </c:pt>
                <c:pt idx="446">
                  <c:v>217.36</c:v>
                </c:pt>
                <c:pt idx="447">
                  <c:v>217.74</c:v>
                </c:pt>
                <c:pt idx="448">
                  <c:v>217.82</c:v>
                </c:pt>
                <c:pt idx="449">
                  <c:v>218.9</c:v>
                </c:pt>
                <c:pt idx="450">
                  <c:v>219.7</c:v>
                </c:pt>
                <c:pt idx="451">
                  <c:v>221.85</c:v>
                </c:pt>
                <c:pt idx="452">
                  <c:v>221.99</c:v>
                </c:pt>
                <c:pt idx="453">
                  <c:v>222.76</c:v>
                </c:pt>
                <c:pt idx="454">
                  <c:v>223.58</c:v>
                </c:pt>
                <c:pt idx="455">
                  <c:v>224.8</c:v>
                </c:pt>
                <c:pt idx="456">
                  <c:v>225.18</c:v>
                </c:pt>
                <c:pt idx="457">
                  <c:v>226.49</c:v>
                </c:pt>
                <c:pt idx="458">
                  <c:v>227.25</c:v>
                </c:pt>
                <c:pt idx="459">
                  <c:v>227.46</c:v>
                </c:pt>
                <c:pt idx="460">
                  <c:v>228.78</c:v>
                </c:pt>
                <c:pt idx="461">
                  <c:v>230.21</c:v>
                </c:pt>
                <c:pt idx="462">
                  <c:v>235.12</c:v>
                </c:pt>
                <c:pt idx="463">
                  <c:v>235.23</c:v>
                </c:pt>
                <c:pt idx="464">
                  <c:v>235.43</c:v>
                </c:pt>
                <c:pt idx="465">
                  <c:v>237.56</c:v>
                </c:pt>
                <c:pt idx="466">
                  <c:v>239.33</c:v>
                </c:pt>
                <c:pt idx="467">
                  <c:v>239.89</c:v>
                </c:pt>
                <c:pt idx="468">
                  <c:v>240.55</c:v>
                </c:pt>
                <c:pt idx="469">
                  <c:v>241.83</c:v>
                </c:pt>
                <c:pt idx="470">
                  <c:v>242.83</c:v>
                </c:pt>
                <c:pt idx="471">
                  <c:v>243.38</c:v>
                </c:pt>
                <c:pt idx="472">
                  <c:v>243.46</c:v>
                </c:pt>
                <c:pt idx="473">
                  <c:v>243.61</c:v>
                </c:pt>
                <c:pt idx="474">
                  <c:v>243.8</c:v>
                </c:pt>
                <c:pt idx="475">
                  <c:v>248.45</c:v>
                </c:pt>
                <c:pt idx="476">
                  <c:v>248.53</c:v>
                </c:pt>
                <c:pt idx="477">
                  <c:v>249.16</c:v>
                </c:pt>
                <c:pt idx="478">
                  <c:v>249.35</c:v>
                </c:pt>
                <c:pt idx="479">
                  <c:v>250.45</c:v>
                </c:pt>
                <c:pt idx="480">
                  <c:v>250.54</c:v>
                </c:pt>
                <c:pt idx="481">
                  <c:v>251.33</c:v>
                </c:pt>
                <c:pt idx="482">
                  <c:v>252.37</c:v>
                </c:pt>
                <c:pt idx="483">
                  <c:v>252.53</c:v>
                </c:pt>
                <c:pt idx="484">
                  <c:v>253.96</c:v>
                </c:pt>
                <c:pt idx="485">
                  <c:v>254.29</c:v>
                </c:pt>
                <c:pt idx="486">
                  <c:v>254.34</c:v>
                </c:pt>
                <c:pt idx="487">
                  <c:v>255.82</c:v>
                </c:pt>
                <c:pt idx="488">
                  <c:v>255.9</c:v>
                </c:pt>
                <c:pt idx="489">
                  <c:v>257.58</c:v>
                </c:pt>
                <c:pt idx="490">
                  <c:v>257.86</c:v>
                </c:pt>
                <c:pt idx="491">
                  <c:v>258.08</c:v>
                </c:pt>
                <c:pt idx="492">
                  <c:v>263.68</c:v>
                </c:pt>
                <c:pt idx="493">
                  <c:v>264.01</c:v>
                </c:pt>
                <c:pt idx="494">
                  <c:v>265.31</c:v>
                </c:pt>
                <c:pt idx="495">
                  <c:v>267.83999999999997</c:v>
                </c:pt>
                <c:pt idx="496">
                  <c:v>268.01</c:v>
                </c:pt>
                <c:pt idx="497">
                  <c:v>268.08999999999997</c:v>
                </c:pt>
                <c:pt idx="498">
                  <c:v>268.52999999999997</c:v>
                </c:pt>
                <c:pt idx="499">
                  <c:v>269.92</c:v>
                </c:pt>
                <c:pt idx="500">
                  <c:v>270.02</c:v>
                </c:pt>
                <c:pt idx="501">
                  <c:v>272.33</c:v>
                </c:pt>
                <c:pt idx="502">
                  <c:v>272.60000000000002</c:v>
                </c:pt>
                <c:pt idx="503">
                  <c:v>273.11</c:v>
                </c:pt>
                <c:pt idx="504">
                  <c:v>275.44</c:v>
                </c:pt>
                <c:pt idx="505">
                  <c:v>277.97000000000003</c:v>
                </c:pt>
                <c:pt idx="506">
                  <c:v>278.99</c:v>
                </c:pt>
                <c:pt idx="507">
                  <c:v>280.39999999999998</c:v>
                </c:pt>
                <c:pt idx="508">
                  <c:v>284.31</c:v>
                </c:pt>
                <c:pt idx="509">
                  <c:v>285.26</c:v>
                </c:pt>
                <c:pt idx="510">
                  <c:v>285.62</c:v>
                </c:pt>
                <c:pt idx="511">
                  <c:v>289.04000000000002</c:v>
                </c:pt>
                <c:pt idx="512">
                  <c:v>290.61</c:v>
                </c:pt>
                <c:pt idx="513">
                  <c:v>293.86</c:v>
                </c:pt>
                <c:pt idx="514">
                  <c:v>296.12</c:v>
                </c:pt>
                <c:pt idx="515">
                  <c:v>297.38</c:v>
                </c:pt>
                <c:pt idx="516">
                  <c:v>299.48</c:v>
                </c:pt>
                <c:pt idx="517">
                  <c:v>302.76</c:v>
                </c:pt>
                <c:pt idx="518">
                  <c:v>304.37</c:v>
                </c:pt>
                <c:pt idx="519">
                  <c:v>305.94</c:v>
                </c:pt>
                <c:pt idx="520">
                  <c:v>310.56</c:v>
                </c:pt>
                <c:pt idx="521">
                  <c:v>312.83999999999997</c:v>
                </c:pt>
                <c:pt idx="522">
                  <c:v>316.36</c:v>
                </c:pt>
                <c:pt idx="523">
                  <c:v>320.08</c:v>
                </c:pt>
                <c:pt idx="524">
                  <c:v>320.70999999999998</c:v>
                </c:pt>
                <c:pt idx="525">
                  <c:v>321.99</c:v>
                </c:pt>
                <c:pt idx="526">
                  <c:v>324.24</c:v>
                </c:pt>
                <c:pt idx="527">
                  <c:v>327.37</c:v>
                </c:pt>
                <c:pt idx="528">
                  <c:v>327.43</c:v>
                </c:pt>
                <c:pt idx="529">
                  <c:v>331.32</c:v>
                </c:pt>
                <c:pt idx="530">
                  <c:v>331.73</c:v>
                </c:pt>
                <c:pt idx="531">
                  <c:v>333.08</c:v>
                </c:pt>
                <c:pt idx="532">
                  <c:v>334.29</c:v>
                </c:pt>
                <c:pt idx="533">
                  <c:v>334.89</c:v>
                </c:pt>
                <c:pt idx="534">
                  <c:v>335.08</c:v>
                </c:pt>
                <c:pt idx="535">
                  <c:v>336.26</c:v>
                </c:pt>
                <c:pt idx="536">
                  <c:v>336.27</c:v>
                </c:pt>
                <c:pt idx="537">
                  <c:v>338.53</c:v>
                </c:pt>
                <c:pt idx="538">
                  <c:v>349</c:v>
                </c:pt>
                <c:pt idx="539">
                  <c:v>349.7</c:v>
                </c:pt>
                <c:pt idx="540">
                  <c:v>352.62</c:v>
                </c:pt>
                <c:pt idx="541">
                  <c:v>354.65</c:v>
                </c:pt>
                <c:pt idx="542">
                  <c:v>356.48</c:v>
                </c:pt>
                <c:pt idx="543">
                  <c:v>357.29</c:v>
                </c:pt>
                <c:pt idx="544">
                  <c:v>358.3</c:v>
                </c:pt>
                <c:pt idx="545">
                  <c:v>362.42</c:v>
                </c:pt>
                <c:pt idx="546">
                  <c:v>381.85</c:v>
                </c:pt>
                <c:pt idx="547">
                  <c:v>398.68</c:v>
                </c:pt>
                <c:pt idx="548">
                  <c:v>401.15</c:v>
                </c:pt>
                <c:pt idx="549">
                  <c:v>402.4</c:v>
                </c:pt>
                <c:pt idx="550">
                  <c:v>403.29</c:v>
                </c:pt>
                <c:pt idx="551">
                  <c:v>407.75</c:v>
                </c:pt>
                <c:pt idx="552">
                  <c:v>408.72</c:v>
                </c:pt>
                <c:pt idx="553">
                  <c:v>432.07</c:v>
                </c:pt>
                <c:pt idx="554">
                  <c:v>433.37</c:v>
                </c:pt>
                <c:pt idx="555">
                  <c:v>444.95</c:v>
                </c:pt>
                <c:pt idx="556">
                  <c:v>449.39</c:v>
                </c:pt>
                <c:pt idx="557">
                  <c:v>464.22</c:v>
                </c:pt>
                <c:pt idx="558">
                  <c:v>465.29</c:v>
                </c:pt>
                <c:pt idx="559">
                  <c:v>465.29</c:v>
                </c:pt>
                <c:pt idx="560">
                  <c:v>467.17</c:v>
                </c:pt>
                <c:pt idx="561">
                  <c:v>471.79</c:v>
                </c:pt>
                <c:pt idx="562">
                  <c:v>472.25</c:v>
                </c:pt>
                <c:pt idx="563">
                  <c:v>473.39</c:v>
                </c:pt>
                <c:pt idx="564">
                  <c:v>476.2</c:v>
                </c:pt>
                <c:pt idx="565">
                  <c:v>496.52</c:v>
                </c:pt>
                <c:pt idx="566">
                  <c:v>512.14</c:v>
                </c:pt>
                <c:pt idx="567">
                  <c:v>519.74</c:v>
                </c:pt>
                <c:pt idx="568">
                  <c:v>530.79999999999995</c:v>
                </c:pt>
                <c:pt idx="569">
                  <c:v>534.23</c:v>
                </c:pt>
                <c:pt idx="570">
                  <c:v>538.73</c:v>
                </c:pt>
                <c:pt idx="571">
                  <c:v>540.09</c:v>
                </c:pt>
                <c:pt idx="572">
                  <c:v>547.46</c:v>
                </c:pt>
                <c:pt idx="573">
                  <c:v>559.30999999999995</c:v>
                </c:pt>
                <c:pt idx="574">
                  <c:v>577.17999999999995</c:v>
                </c:pt>
                <c:pt idx="575">
                  <c:v>596.58000000000004</c:v>
                </c:pt>
                <c:pt idx="576">
                  <c:v>622.69000000000005</c:v>
                </c:pt>
                <c:pt idx="577">
                  <c:v>644.45000000000005</c:v>
                </c:pt>
                <c:pt idx="578">
                  <c:v>725.51</c:v>
                </c:pt>
                <c:pt idx="579">
                  <c:v>770.53</c:v>
                </c:pt>
                <c:pt idx="580">
                  <c:v>809.6</c:v>
                </c:pt>
                <c:pt idx="581">
                  <c:v>932.99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9E6-4240-A389-6E6289063D4F}"/>
            </c:ext>
          </c:extLst>
        </c:ser>
        <c:ser>
          <c:idx val="3"/>
          <c:order val="1"/>
          <c:tx>
            <c:strRef>
              <c:f>'Los Encuentros Structure Volume'!$O$25</c:f>
              <c:strCache>
                <c:ptCount val="1"/>
                <c:pt idx="0">
                  <c:v>Upper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50000"/>
                </a:schemeClr>
              </a:solidFill>
              <a:ln w="9525" cap="flat" cmpd="sng" algn="ctr">
                <a:solidFill>
                  <a:schemeClr val="dk1">
                    <a:tint val="98500"/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Volume'!$P$25</c:f>
              <c:numCache>
                <c:formatCode>0.00</c:formatCode>
                <c:ptCount val="1"/>
                <c:pt idx="0">
                  <c:v>203.55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9E6-4240-A389-6E6289063D4F}"/>
            </c:ext>
          </c:extLst>
        </c:ser>
        <c:ser>
          <c:idx val="2"/>
          <c:order val="2"/>
          <c:tx>
            <c:strRef>
              <c:f>'Los Encuentros Structure Volume'!$O$24</c:f>
              <c:strCache>
                <c:ptCount val="1"/>
                <c:pt idx="0">
                  <c:v>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ymbol val="diamond"/>
            <c:size val="9"/>
            <c:spPr>
              <a:solidFill>
                <a:schemeClr val="bg1">
                  <a:lumMod val="75000"/>
                </a:schemeClr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yVal>
            <c:numRef>
              <c:f>'Los Encuentros Structure Volume'!$P$24</c:f>
              <c:numCache>
                <c:formatCode>0.00</c:formatCode>
                <c:ptCount val="1"/>
                <c:pt idx="0">
                  <c:v>109.985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9E6-4240-A389-6E6289063D4F}"/>
            </c:ext>
          </c:extLst>
        </c:ser>
        <c:ser>
          <c:idx val="0"/>
          <c:order val="3"/>
          <c:tx>
            <c:strRef>
              <c:f>'Los Encuentros Structure Volume'!$O$23</c:f>
              <c:strCache>
                <c:ptCount val="1"/>
                <c:pt idx="0">
                  <c:v>Lower Median</c:v>
                </c:pt>
              </c:strCache>
            </c:strRef>
          </c:tx>
          <c:spPr>
            <a:ln w="47625" cap="rnd" cmpd="sng" algn="ctr">
              <a:noFill/>
              <a:prstDash val="solid"/>
              <a:round/>
            </a:ln>
            <a:effectLst/>
          </c:spPr>
          <c:marker>
            <c:spPr>
              <a:solidFill>
                <a:schemeClr val="bg1"/>
              </a:solidFill>
              <a:ln w="9525" cap="flat" cmpd="sng" algn="ctr">
                <a:solidFill>
                  <a:schemeClr val="tx1"/>
                </a:solidFill>
                <a:prstDash val="solid"/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'Los Encuentros Structure Volume'!$G$4:$G$100000</c:f>
              <c:numCache>
                <c:formatCode>General</c:formatCode>
                <c:ptCount val="99997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</c:numCache>
            </c:numRef>
          </c:xVal>
          <c:yVal>
            <c:numRef>
              <c:f>'Los Encuentros Structure Volume'!$P$23</c:f>
              <c:numCache>
                <c:formatCode>0.00</c:formatCode>
                <c:ptCount val="1"/>
                <c:pt idx="0">
                  <c:v>35.407499999999999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9E6-4240-A389-6E6289063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5827040"/>
        <c:axId val="395820768"/>
      </c:scatterChart>
      <c:valAx>
        <c:axId val="39582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Individual</a:t>
                </a:r>
                <a:r>
                  <a:rPr lang="en-US" baseline="0"/>
                  <a:t> </a:t>
                </a:r>
                <a:r>
                  <a:rPr lang="en-US"/>
                  <a:t>Datapoints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0768"/>
        <c:crosses val="autoZero"/>
        <c:crossBetween val="midCat"/>
      </c:valAx>
      <c:valAx>
        <c:axId val="39582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Wealth Metric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5827040"/>
        <c:crosses val="autoZero"/>
        <c:crossBetween val="midCat"/>
      </c:valAx>
      <c:spPr>
        <a:solidFill>
          <a:schemeClr val="bg1"/>
        </a:solidFill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183245844269468"/>
          <c:y val="0.60577218586404524"/>
          <c:w val="0.37594531933508318"/>
          <c:h val="0.2451488895641052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1" l="0.75" r="0.75" t="1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3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95000"/>
      </a:schem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5000"/>
      </a:schem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17</xdr:row>
      <xdr:rowOff>0</xdr:rowOff>
    </xdr:from>
    <xdr:to>
      <xdr:col>23</xdr:col>
      <xdr:colOff>537883</xdr:colOff>
      <xdr:row>40</xdr:row>
      <xdr:rowOff>74706</xdr:rowOff>
    </xdr:to>
    <xdr:graphicFrame macro="">
      <xdr:nvGraphicFramePr>
        <xdr:cNvPr id="8" name="Diagram 1" title="Island">
          <a:extLst>
            <a:ext uri="{FF2B5EF4-FFF2-40B4-BE49-F238E27FC236}">
              <a16:creationId xmlns:a16="http://schemas.microsoft.com/office/drawing/2014/main" id="{5289C44F-7E4A-40BF-A50E-D0BB348A60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0</xdr:colOff>
      <xdr:row>41</xdr:row>
      <xdr:rowOff>0</xdr:rowOff>
    </xdr:from>
    <xdr:to>
      <xdr:col>30</xdr:col>
      <xdr:colOff>537882</xdr:colOff>
      <xdr:row>64</xdr:row>
      <xdr:rowOff>104588</xdr:rowOff>
    </xdr:to>
    <xdr:graphicFrame macro="">
      <xdr:nvGraphicFramePr>
        <xdr:cNvPr id="12" name="Diagram 1" title="Island">
          <a:extLst>
            <a:ext uri="{FF2B5EF4-FFF2-40B4-BE49-F238E27FC236}">
              <a16:creationId xmlns:a16="http://schemas.microsoft.com/office/drawing/2014/main" id="{0026C6D6-07B3-48B3-AA3F-16B4C33E9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17</xdr:col>
      <xdr:colOff>0</xdr:colOff>
      <xdr:row>41</xdr:row>
      <xdr:rowOff>0</xdr:rowOff>
    </xdr:from>
    <xdr:to>
      <xdr:col>23</xdr:col>
      <xdr:colOff>537883</xdr:colOff>
      <xdr:row>64</xdr:row>
      <xdr:rowOff>104588</xdr:rowOff>
    </xdr:to>
    <xdr:graphicFrame macro="">
      <xdr:nvGraphicFramePr>
        <xdr:cNvPr id="13" name="Diagram 1" title="Island">
          <a:extLst>
            <a:ext uri="{FF2B5EF4-FFF2-40B4-BE49-F238E27FC236}">
              <a16:creationId xmlns:a16="http://schemas.microsoft.com/office/drawing/2014/main" id="{466C94D9-81DE-42BD-B6CE-B1BD00DD4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0</xdr:colOff>
      <xdr:row>17</xdr:row>
      <xdr:rowOff>0</xdr:rowOff>
    </xdr:from>
    <xdr:to>
      <xdr:col>30</xdr:col>
      <xdr:colOff>537882</xdr:colOff>
      <xdr:row>40</xdr:row>
      <xdr:rowOff>74706</xdr:rowOff>
    </xdr:to>
    <xdr:graphicFrame macro="">
      <xdr:nvGraphicFramePr>
        <xdr:cNvPr id="14" name="Diagram 1" title="Island">
          <a:extLst>
            <a:ext uri="{FF2B5EF4-FFF2-40B4-BE49-F238E27FC236}">
              <a16:creationId xmlns:a16="http://schemas.microsoft.com/office/drawing/2014/main" id="{F0CB86C4-ED64-440A-AC48-0413389B6D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0.27131</cdr:x>
      <cdr:y>0.14826</cdr:y>
    </cdr:from>
    <cdr:to>
      <cdr:x>0.47442</cdr:x>
      <cdr:y>0.21145</cdr:y>
    </cdr:to>
    <cdr:sp macro="" textlink="'Los Encuentros Structure Volume'!$P$5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2C7D2EC1-88D9-4F4B-B657-477947F70FFD}"/>
            </a:ext>
          </a:extLst>
        </cdr:cNvPr>
        <cdr:cNvSpPr txBox="1"/>
      </cdr:nvSpPr>
      <cdr:spPr>
        <a:xfrm xmlns:a="http://schemas.openxmlformats.org/drawingml/2006/main">
          <a:off x="1221440" y="683557"/>
          <a:ext cx="914400" cy="29135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D6B0EF5B-CD70-4721-A468-328F875F58C1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Gini = 0.49</a:t>
          </a:fld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19.6,  14.3,  9.1,  8,  and  7.8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578,  577,  580,  565,  and  546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19.6,  14.3,  9.1,  8,  and  7.8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578,  577,  580,  565,  and  546</a:t>
          </a:fld>
          <a:endParaRPr lang="en-US" sz="12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19.6,  14.3,  9.1,  8,  and  7.8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578,  577,  580,  565,  and  546</a:t>
          </a:fld>
          <a:endParaRPr lang="en-US" sz="1200"/>
        </a:p>
      </cdr:txBody>
    </cdr:sp>
  </cdr:relSizeAnchor>
  <cdr:relSizeAnchor xmlns:cdr="http://schemas.openxmlformats.org/drawingml/2006/chartDrawing">
    <cdr:from>
      <cdr:x>0.11201</cdr:x>
      <cdr:y>0.8822</cdr:y>
    </cdr:from>
    <cdr:to>
      <cdr:x>0.31512</cdr:x>
      <cdr:y>0.95624</cdr:y>
    </cdr:to>
    <cdr:sp macro="" textlink="'Los Encuentros Structure Volume'!$P$6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1E2DBA1-9963-474C-A3D5-CB9406C24476}"/>
            </a:ext>
          </a:extLst>
        </cdr:cNvPr>
        <cdr:cNvSpPr txBox="1"/>
      </cdr:nvSpPr>
      <cdr:spPr>
        <a:xfrm xmlns:a="http://schemas.openxmlformats.org/drawingml/2006/main">
          <a:off x="504264" y="4066054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2AB7010C-3B8F-4638-A78B-7B66F366EAAA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values = 19.6,  14.3,  9.1,  8,  and  7.8</a:t>
          </a:fld>
          <a:endParaRPr lang="en-US" sz="1100"/>
        </a:p>
      </cdr:txBody>
    </cdr:sp>
  </cdr:relSizeAnchor>
  <cdr:relSizeAnchor xmlns:cdr="http://schemas.openxmlformats.org/drawingml/2006/chartDrawing">
    <cdr:from>
      <cdr:x>0.11085</cdr:x>
      <cdr:y>0.92597</cdr:y>
    </cdr:from>
    <cdr:to>
      <cdr:x>0.31396</cdr:x>
      <cdr:y>1</cdr:y>
    </cdr:to>
    <cdr:sp macro="" textlink="'Los Encuentros Structure Volume'!$P$9">
      <cdr:nvSpPr>
        <cdr:cNvPr id="5" name="TextBox 1">
          <a:extLst xmlns:a="http://schemas.openxmlformats.org/drawingml/2006/main">
            <a:ext uri="{FF2B5EF4-FFF2-40B4-BE49-F238E27FC236}">
              <a16:creationId xmlns:a16="http://schemas.microsoft.com/office/drawing/2014/main" id="{34180FDD-4B6F-4355-9035-8B66905D2731}"/>
            </a:ext>
          </a:extLst>
        </cdr:cNvPr>
        <cdr:cNvSpPr txBox="1"/>
      </cdr:nvSpPr>
      <cdr:spPr>
        <a:xfrm xmlns:a="http://schemas.openxmlformats.org/drawingml/2006/main">
          <a:off x="499035" y="4267760"/>
          <a:ext cx="914400" cy="3412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E3BBC953-74A6-46B1-9BF3-DD782D69B617}" type="TxLink">
            <a:rPr lang="en-US" sz="1200" b="0" i="0" u="none" strike="noStrike">
              <a:solidFill>
                <a:srgbClr val="000000"/>
              </a:solidFill>
              <a:latin typeface="Calibri"/>
              <a:cs typeface="Calibri"/>
            </a:rPr>
            <a:pPr/>
            <a:t>max 5 in f'' positions = 578,  577,  580,  565,  and  546</a:t>
          </a:fld>
          <a:endParaRPr lang="en-US" sz="1200"/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5"/>
  <sheetViews>
    <sheetView tabSelected="1" topLeftCell="G3" zoomScale="85" zoomScaleNormal="85" workbookViewId="0">
      <selection activeCell="O12" sqref="O12:P30"/>
    </sheetView>
  </sheetViews>
  <sheetFormatPr defaultColWidth="8.8984375" defaultRowHeight="15.6" x14ac:dyDescent="0.3"/>
  <cols>
    <col min="1" max="1" width="15.19921875" customWidth="1"/>
    <col min="2" max="2" width="24.19921875" bestFit="1" customWidth="1"/>
    <col min="3" max="6" width="8.59765625" customWidth="1"/>
    <col min="7" max="7" width="11.09765625" bestFit="1" customWidth="1"/>
    <col min="8" max="8" width="8.69921875" bestFit="1" customWidth="1"/>
    <col min="9" max="9" width="11" bestFit="1" customWidth="1"/>
    <col min="10" max="10" width="14.3984375" bestFit="1" customWidth="1"/>
    <col min="11" max="13" width="12.3984375" bestFit="1" customWidth="1"/>
    <col min="15" max="15" width="15.19921875" customWidth="1"/>
    <col min="16" max="16" width="19.5" customWidth="1"/>
    <col min="17" max="17" width="8.59765625" customWidth="1"/>
  </cols>
  <sheetData>
    <row r="1" spans="1:18" ht="21.6" thickBot="1" x14ac:dyDescent="0.45">
      <c r="A1" s="9" t="s">
        <v>47</v>
      </c>
      <c r="B1" s="1"/>
      <c r="C1" s="1"/>
      <c r="D1" s="1"/>
      <c r="E1" s="1"/>
      <c r="F1" s="1"/>
      <c r="J1" s="11" t="s">
        <v>8</v>
      </c>
      <c r="K1" s="11" t="s">
        <v>9</v>
      </c>
    </row>
    <row r="2" spans="1:18" ht="19.2" thickTop="1" thickBot="1" x14ac:dyDescent="0.4">
      <c r="B2" s="1"/>
      <c r="C2" s="19" t="s">
        <v>36</v>
      </c>
      <c r="D2" s="19"/>
      <c r="E2" s="19" t="s">
        <v>37</v>
      </c>
      <c r="F2" s="19"/>
      <c r="J2" s="11" t="s">
        <v>11</v>
      </c>
      <c r="K2" s="11" t="s">
        <v>10</v>
      </c>
      <c r="O2" s="15" t="s">
        <v>7</v>
      </c>
      <c r="P2" s="18">
        <f>$P$4-$P$3</f>
        <v>0.48805004778625971</v>
      </c>
      <c r="R2" s="15" t="s">
        <v>6</v>
      </c>
    </row>
    <row r="3" spans="1:18" ht="16.2" thickTop="1" x14ac:dyDescent="0.3">
      <c r="A3" s="11" t="s">
        <v>5</v>
      </c>
      <c r="B3" s="12" t="str">
        <f>_xlfn.CONCAT("Metric ",R14)</f>
        <v>Metric Plazuela area (m^2)</v>
      </c>
      <c r="C3" s="12" t="s">
        <v>14</v>
      </c>
      <c r="D3" s="12" t="s">
        <v>15</v>
      </c>
      <c r="E3" s="12" t="s">
        <v>14</v>
      </c>
      <c r="F3" s="12" t="s">
        <v>35</v>
      </c>
      <c r="G3" s="11" t="s">
        <v>13</v>
      </c>
      <c r="H3" s="11" t="s">
        <v>12</v>
      </c>
      <c r="I3" s="11" t="s">
        <v>2</v>
      </c>
      <c r="J3" s="2">
        <v>0</v>
      </c>
      <c r="K3" s="2">
        <v>0</v>
      </c>
      <c r="L3" s="11" t="s">
        <v>0</v>
      </c>
      <c r="M3" s="11" t="s">
        <v>1</v>
      </c>
      <c r="O3" t="s">
        <v>3</v>
      </c>
      <c r="P3" s="2">
        <f>SUM(L:L)</f>
        <v>115.39553336646256</v>
      </c>
      <c r="R3" s="6" t="s">
        <v>40</v>
      </c>
    </row>
    <row r="4" spans="1:18" x14ac:dyDescent="0.3">
      <c r="A4">
        <v>4861</v>
      </c>
      <c r="B4">
        <v>3.57</v>
      </c>
      <c r="C4" s="4" t="str">
        <f>IF(AND(ISNUMBER(B3),ISNUMBER(B5)),(B5-B3)/2,"")</f>
        <v/>
      </c>
      <c r="D4" s="4" t="str">
        <f>IF(AND(ISNUMBER(C3),ISNUMBER(C5)),(C5-C3)/2,"")</f>
        <v/>
      </c>
      <c r="E4" s="4">
        <f t="shared" ref="E4:E26" si="0">IF(AND(ISNUMBER(B4),ISNUMBER(B5)),(B5-B4)/2,"")</f>
        <v>0.79000000000000026</v>
      </c>
      <c r="F4" s="4" t="str">
        <f>IF(AND(ISNUMBER(E3),ISNUMBER(E4)),(E4-E3)/2,"")</f>
        <v/>
      </c>
      <c r="G4" s="2">
        <v>1</v>
      </c>
      <c r="H4" s="5">
        <f t="shared" ref="H4:H26" si="1">1/MAX(G:G)</f>
        <v>1.718213058419244E-3</v>
      </c>
      <c r="I4" s="5">
        <f t="shared" ref="I4:I26" si="2">B4/SUM(B:B)</f>
        <v>4.3012488682113033E-5</v>
      </c>
      <c r="J4" s="5">
        <f>H4</f>
        <v>1.718213058419244E-3</v>
      </c>
      <c r="K4" s="5">
        <f>I4</f>
        <v>4.3012488682113033E-5</v>
      </c>
      <c r="L4" s="2">
        <f>K4*J5</f>
        <v>1.4780923945743309E-7</v>
      </c>
      <c r="M4" s="2">
        <f>K5*J4</f>
        <v>1.8051772662028245E-7</v>
      </c>
      <c r="O4" t="s">
        <v>4</v>
      </c>
      <c r="P4" s="2">
        <f>SUM(M:M)</f>
        <v>115.88358341424882</v>
      </c>
      <c r="R4" s="6" t="s">
        <v>41</v>
      </c>
    </row>
    <row r="5" spans="1:18" x14ac:dyDescent="0.3">
      <c r="A5">
        <v>5049</v>
      </c>
      <c r="B5">
        <v>5.15</v>
      </c>
      <c r="C5" s="4">
        <f t="shared" ref="C5:C26" si="3">IF(AND(ISNUMBER(B4),ISNUMBER(B6)),(B6-B4)/2,"")</f>
        <v>1.2500000000000002</v>
      </c>
      <c r="D5" s="4" t="str">
        <f t="shared" ref="D5:D26" si="4">IF(AND(ISNUMBER(C4),ISNUMBER(C6)),(C6-C4)/2,"")</f>
        <v/>
      </c>
      <c r="E5" s="4">
        <f t="shared" si="0"/>
        <v>0.45999999999999996</v>
      </c>
      <c r="F5" s="4">
        <f>IF(AND(ISNUMBER(E4),ISNUMBER(E5)),(E5-E4)/2,"")</f>
        <v>-0.16500000000000015</v>
      </c>
      <c r="G5" s="2">
        <f>G4+1</f>
        <v>2</v>
      </c>
      <c r="H5" s="5">
        <f t="shared" si="1"/>
        <v>1.718213058419244E-3</v>
      </c>
      <c r="I5" s="5">
        <f t="shared" si="2"/>
        <v>6.2048828210891361E-5</v>
      </c>
      <c r="J5" s="5">
        <f>H5+J4</f>
        <v>3.4364261168384879E-3</v>
      </c>
      <c r="K5" s="5">
        <f>I5+K4</f>
        <v>1.0506131689300439E-4</v>
      </c>
      <c r="L5" s="2">
        <f t="shared" ref="L5:L25" si="5">K5*J6</f>
        <v>5.4155317986084733E-7</v>
      </c>
      <c r="M5" s="2">
        <f t="shared" ref="M5:M26" si="6">K6*J5</f>
        <v>6.1235256346650862E-7</v>
      </c>
      <c r="O5" t="s">
        <v>17</v>
      </c>
      <c r="P5" t="str">
        <f>CONCATENATE("Gini = ",ROUND(P2,2))</f>
        <v>Gini = 0.49</v>
      </c>
      <c r="R5" s="6" t="s">
        <v>42</v>
      </c>
    </row>
    <row r="6" spans="1:18" x14ac:dyDescent="0.3">
      <c r="A6">
        <v>5095</v>
      </c>
      <c r="B6">
        <v>6.07</v>
      </c>
      <c r="C6" s="4">
        <f t="shared" si="3"/>
        <v>0.59999999999999964</v>
      </c>
      <c r="D6" s="4">
        <f t="shared" si="4"/>
        <v>-0.25250000000000028</v>
      </c>
      <c r="E6" s="4">
        <f t="shared" si="0"/>
        <v>0.13999999999999968</v>
      </c>
      <c r="F6" s="4">
        <f t="shared" ref="F6:F24" si="7">IF(AND(ISNUMBER(E5),ISNUMBER(E6)),(E6-E5)/2,"")</f>
        <v>-0.16000000000000014</v>
      </c>
      <c r="G6" s="2">
        <f t="shared" ref="G6:G69" si="8">G5+1</f>
        <v>3</v>
      </c>
      <c r="H6" s="5">
        <f t="shared" si="1"/>
        <v>1.718213058419244E-3</v>
      </c>
      <c r="I6" s="5">
        <f t="shared" si="2"/>
        <v>7.3133279075749617E-5</v>
      </c>
      <c r="J6" s="5">
        <f t="shared" ref="J6:J26" si="9">H6+J5</f>
        <v>5.1546391752577319E-3</v>
      </c>
      <c r="K6" s="5">
        <f t="shared" ref="K6:K26" si="10">I6+K5</f>
        <v>1.7819459596875401E-4</v>
      </c>
      <c r="L6" s="2">
        <f t="shared" si="5"/>
        <v>1.2247051269330172E-6</v>
      </c>
      <c r="M6" s="2">
        <f t="shared" si="6"/>
        <v>1.3128938328277882E-6</v>
      </c>
      <c r="O6" t="s">
        <v>16</v>
      </c>
      <c r="P6" s="20" t="str">
        <f>CONCATENATE("max 5 in f'' values = ",ROUND(LARGE(D:D,1),1), ",  ",ROUND(LARGE(D:D,2),1),",  ",ROUND(LARGE(D:D,3),1),",  ",ROUND(LARGE(D:D,4),1), ",  and  ",ROUND(LARGE(D:D,5),1))</f>
        <v>max 5 in f'' values = 19.6,  14.3,  9.1,  8,  and  7.8</v>
      </c>
      <c r="R6" s="6" t="s">
        <v>48</v>
      </c>
    </row>
    <row r="7" spans="1:18" x14ac:dyDescent="0.3">
      <c r="A7">
        <v>5150</v>
      </c>
      <c r="B7">
        <v>6.35</v>
      </c>
      <c r="C7" s="4">
        <f t="shared" si="3"/>
        <v>0.74499999999999966</v>
      </c>
      <c r="D7" s="4">
        <f t="shared" si="4"/>
        <v>0.13500000000000023</v>
      </c>
      <c r="E7" s="4">
        <f t="shared" si="0"/>
        <v>0.60499999999999998</v>
      </c>
      <c r="F7" s="4">
        <f t="shared" si="7"/>
        <v>0.23250000000000015</v>
      </c>
      <c r="G7" s="2">
        <f t="shared" si="8"/>
        <v>4</v>
      </c>
      <c r="H7" s="5">
        <f t="shared" si="1"/>
        <v>1.718213058419244E-3</v>
      </c>
      <c r="I7" s="5">
        <f t="shared" si="2"/>
        <v>7.6506807599836902E-5</v>
      </c>
      <c r="J7" s="5">
        <f t="shared" si="9"/>
        <v>6.8728522336769758E-3</v>
      </c>
      <c r="K7" s="5">
        <f t="shared" si="10"/>
        <v>2.547014035685909E-4</v>
      </c>
      <c r="L7" s="2">
        <f t="shared" si="5"/>
        <v>2.1881563880463139E-6</v>
      </c>
      <c r="M7" s="2">
        <f t="shared" si="6"/>
        <v>2.3765407128450029E-6</v>
      </c>
      <c r="P7" s="20"/>
      <c r="R7" s="6" t="s">
        <v>43</v>
      </c>
    </row>
    <row r="8" spans="1:18" x14ac:dyDescent="0.3">
      <c r="A8">
        <v>5156</v>
      </c>
      <c r="B8">
        <v>7.56</v>
      </c>
      <c r="C8" s="4">
        <f t="shared" si="3"/>
        <v>0.87000000000000011</v>
      </c>
      <c r="D8" s="4">
        <f t="shared" si="4"/>
        <v>-0.23749999999999982</v>
      </c>
      <c r="E8" s="4">
        <f t="shared" si="0"/>
        <v>0.26500000000000012</v>
      </c>
      <c r="F8" s="4">
        <f t="shared" si="7"/>
        <v>-0.16999999999999993</v>
      </c>
      <c r="G8" s="2">
        <f t="shared" si="8"/>
        <v>5</v>
      </c>
      <c r="H8" s="5">
        <f t="shared" si="1"/>
        <v>1.718213058419244E-3</v>
      </c>
      <c r="I8" s="5">
        <f t="shared" si="2"/>
        <v>9.1085270150357013E-5</v>
      </c>
      <c r="J8" s="5">
        <f t="shared" si="9"/>
        <v>8.5910652920962206E-3</v>
      </c>
      <c r="K8" s="5">
        <f t="shared" si="10"/>
        <v>3.4578667371894793E-4</v>
      </c>
      <c r="L8" s="2">
        <f t="shared" si="5"/>
        <v>3.5648110692675048E-6</v>
      </c>
      <c r="M8" s="2">
        <f t="shared" si="6"/>
        <v>3.8080545655735042E-6</v>
      </c>
      <c r="P8" s="20"/>
      <c r="R8" s="6" t="s">
        <v>52</v>
      </c>
    </row>
    <row r="9" spans="1:18" x14ac:dyDescent="0.3">
      <c r="A9">
        <v>4962</v>
      </c>
      <c r="B9">
        <v>8.09</v>
      </c>
      <c r="C9" s="4">
        <f t="shared" si="3"/>
        <v>0.27</v>
      </c>
      <c r="D9" s="4">
        <f t="shared" si="4"/>
        <v>-0.42750000000000021</v>
      </c>
      <c r="E9" s="4">
        <f t="shared" si="0"/>
        <v>4.9999999999998934E-3</v>
      </c>
      <c r="F9" s="4">
        <f t="shared" si="7"/>
        <v>-0.13000000000000012</v>
      </c>
      <c r="G9" s="2">
        <f t="shared" si="8"/>
        <v>6</v>
      </c>
      <c r="H9" s="5">
        <f t="shared" si="1"/>
        <v>1.718213058419244E-3</v>
      </c>
      <c r="I9" s="5">
        <f t="shared" si="2"/>
        <v>9.7470877713807966E-5</v>
      </c>
      <c r="J9" s="5">
        <f t="shared" si="9"/>
        <v>1.0309278350515465E-2</v>
      </c>
      <c r="K9" s="5">
        <f t="shared" si="10"/>
        <v>4.4325755143275586E-4</v>
      </c>
      <c r="L9" s="2">
        <f t="shared" si="5"/>
        <v>5.3312763918029065E-6</v>
      </c>
      <c r="M9" s="2">
        <f t="shared" si="6"/>
        <v>5.5757619825581282E-6</v>
      </c>
      <c r="O9" t="s">
        <v>18</v>
      </c>
      <c r="P9" s="21" t="str">
        <f>CONCATENATE("max 5 in f'' positions = ", MATCH(LARGE(D:D,1),D4:D100000,0), ",  ",MATCH(LARGE(D:D,2),D4:D100000,0), ",  ", MATCH(LARGE(D:D,3),D4:D100000,0), ",  ", MATCH(LARGE(D:D,4),D4:D100000,0), ",  and  ", MATCH(LARGE(D:D,5),D4:D100000,0))</f>
        <v>max 5 in f'' positions = 578,  577,  580,  565,  and  546</v>
      </c>
      <c r="R9" s="13" t="s">
        <v>61</v>
      </c>
    </row>
    <row r="10" spans="1:18" x14ac:dyDescent="0.3">
      <c r="A10">
        <v>5074</v>
      </c>
      <c r="B10">
        <v>8.1</v>
      </c>
      <c r="C10" s="4">
        <f t="shared" si="3"/>
        <v>1.499999999999968E-2</v>
      </c>
      <c r="D10" s="4">
        <f t="shared" si="4"/>
        <v>-2.2499999999999742E-2</v>
      </c>
      <c r="E10" s="4">
        <f t="shared" si="0"/>
        <v>9.9999999999997868E-3</v>
      </c>
      <c r="F10" s="4">
        <f t="shared" si="7"/>
        <v>2.4999999999999467E-3</v>
      </c>
      <c r="G10" s="2">
        <f t="shared" si="8"/>
        <v>7</v>
      </c>
      <c r="H10" s="5">
        <f t="shared" si="1"/>
        <v>1.718213058419244E-3</v>
      </c>
      <c r="I10" s="5">
        <f t="shared" si="2"/>
        <v>9.7591360875382509E-5</v>
      </c>
      <c r="J10" s="5">
        <f t="shared" si="9"/>
        <v>1.202749140893471E-2</v>
      </c>
      <c r="K10" s="5">
        <f t="shared" si="10"/>
        <v>5.4084891230813835E-4</v>
      </c>
      <c r="L10" s="2">
        <f t="shared" si="5"/>
        <v>7.4343493100775048E-6</v>
      </c>
      <c r="M10" s="2">
        <f t="shared" si="6"/>
        <v>7.681733121214245E-6</v>
      </c>
      <c r="O10" s="11"/>
      <c r="P10" s="21"/>
      <c r="R10" s="14" t="str">
        <f>_xlfn.CONCAT(R9," Lorenz Curve")</f>
        <v>LE Polity Lorenz Curve</v>
      </c>
    </row>
    <row r="11" spans="1:18" x14ac:dyDescent="0.3">
      <c r="A11">
        <v>4860</v>
      </c>
      <c r="B11">
        <v>8.1199999999999992</v>
      </c>
      <c r="C11" s="4">
        <f t="shared" si="3"/>
        <v>0.22500000000000053</v>
      </c>
      <c r="D11" s="4">
        <f t="shared" si="4"/>
        <v>0.1225000000000005</v>
      </c>
      <c r="E11" s="4">
        <f t="shared" si="0"/>
        <v>0.21500000000000075</v>
      </c>
      <c r="F11" s="4">
        <f t="shared" si="7"/>
        <v>0.10250000000000048</v>
      </c>
      <c r="G11" s="2">
        <f t="shared" si="8"/>
        <v>8</v>
      </c>
      <c r="H11" s="5">
        <f t="shared" si="1"/>
        <v>1.718213058419244E-3</v>
      </c>
      <c r="I11" s="5">
        <f t="shared" si="2"/>
        <v>9.7832327198531596E-5</v>
      </c>
      <c r="J11" s="5">
        <f t="shared" si="9"/>
        <v>1.3745704467353955E-2</v>
      </c>
      <c r="K11" s="5">
        <f t="shared" si="10"/>
        <v>6.3868123950666991E-4</v>
      </c>
      <c r="L11" s="2">
        <f t="shared" si="5"/>
        <v>9.8765140129897443E-6</v>
      </c>
      <c r="M11" s="2">
        <f t="shared" si="6"/>
        <v>1.019511123921522E-5</v>
      </c>
      <c r="P11" s="21"/>
      <c r="R11" s="14" t="str">
        <f>_xlfn.CONCAT("f'' of ",R9)</f>
        <v>f'' of LE Polity</v>
      </c>
    </row>
    <row r="12" spans="1:18" ht="16.2" thickBot="1" x14ac:dyDescent="0.35">
      <c r="A12">
        <v>4966</v>
      </c>
      <c r="B12">
        <v>8.5500000000000007</v>
      </c>
      <c r="C12" s="4">
        <f t="shared" si="3"/>
        <v>0.26000000000000068</v>
      </c>
      <c r="D12" s="4">
        <f t="shared" si="4"/>
        <v>-2.5000000000000355E-2</v>
      </c>
      <c r="E12" s="4">
        <f t="shared" si="0"/>
        <v>4.4999999999999929E-2</v>
      </c>
      <c r="F12" s="4">
        <f t="shared" si="7"/>
        <v>-8.5000000000000409E-2</v>
      </c>
      <c r="G12" s="2">
        <f t="shared" si="8"/>
        <v>9</v>
      </c>
      <c r="H12" s="5">
        <f>1/MAX(G:G)</f>
        <v>1.718213058419244E-3</v>
      </c>
      <c r="I12" s="5">
        <f t="shared" si="2"/>
        <v>1.0301310314623711E-4</v>
      </c>
      <c r="J12" s="5">
        <f t="shared" si="9"/>
        <v>1.54639175257732E-2</v>
      </c>
      <c r="K12" s="5">
        <f t="shared" si="10"/>
        <v>7.4169434265290702E-4</v>
      </c>
      <c r="L12" s="2">
        <f t="shared" si="5"/>
        <v>1.2743889049019025E-5</v>
      </c>
      <c r="M12" s="2">
        <f t="shared" si="6"/>
        <v>1.3079254550308999E-5</v>
      </c>
      <c r="O12" s="8" t="s">
        <v>46</v>
      </c>
      <c r="R12" s="14" t="str">
        <f>_xlfn.CONCAT("Univariate plot of ",R9)</f>
        <v>Univariate plot of LE Polity</v>
      </c>
    </row>
    <row r="13" spans="1:18" x14ac:dyDescent="0.3">
      <c r="A13">
        <v>4739</v>
      </c>
      <c r="B13">
        <v>8.64</v>
      </c>
      <c r="C13" s="4">
        <f t="shared" si="3"/>
        <v>0.17499999999999982</v>
      </c>
      <c r="D13" s="4">
        <f t="shared" si="4"/>
        <v>-4.2500000000000426E-2</v>
      </c>
      <c r="E13" s="4">
        <f t="shared" si="0"/>
        <v>0.12999999999999989</v>
      </c>
      <c r="F13" s="4">
        <f t="shared" si="7"/>
        <v>4.2499999999999982E-2</v>
      </c>
      <c r="G13" s="2">
        <f>G12+1</f>
        <v>10</v>
      </c>
      <c r="H13" s="5">
        <f t="shared" si="1"/>
        <v>1.718213058419244E-3</v>
      </c>
      <c r="I13" s="5">
        <f t="shared" si="2"/>
        <v>1.0409745160040802E-4</v>
      </c>
      <c r="J13" s="5">
        <f t="shared" si="9"/>
        <v>1.7182130584192445E-2</v>
      </c>
      <c r="K13" s="5">
        <f t="shared" si="10"/>
        <v>8.4579179425331506E-4</v>
      </c>
      <c r="L13" s="2">
        <f t="shared" si="5"/>
        <v>1.5985755561488778E-5</v>
      </c>
      <c r="M13" s="2">
        <f t="shared" si="6"/>
        <v>1.6374945155578378E-5</v>
      </c>
      <c r="O13" t="s">
        <v>49</v>
      </c>
      <c r="P13" s="10">
        <f>ROUND(P2,2)</f>
        <v>0.49</v>
      </c>
      <c r="R13" s="6" t="s">
        <v>55</v>
      </c>
    </row>
    <row r="14" spans="1:18" x14ac:dyDescent="0.3">
      <c r="A14">
        <v>4603</v>
      </c>
      <c r="B14">
        <v>8.9</v>
      </c>
      <c r="C14" s="4">
        <f t="shared" si="3"/>
        <v>0.17499999999999982</v>
      </c>
      <c r="D14" s="4">
        <f t="shared" si="4"/>
        <v>2.0000000000000018E-2</v>
      </c>
      <c r="E14" s="4">
        <f t="shared" si="0"/>
        <v>4.4999999999999929E-2</v>
      </c>
      <c r="F14" s="4">
        <f t="shared" si="7"/>
        <v>-4.2499999999999982E-2</v>
      </c>
      <c r="G14" s="2">
        <f t="shared" si="8"/>
        <v>11</v>
      </c>
      <c r="H14" s="5">
        <f t="shared" si="1"/>
        <v>1.718213058419244E-3</v>
      </c>
      <c r="I14" s="5">
        <f t="shared" si="2"/>
        <v>1.0723001380134623E-4</v>
      </c>
      <c r="J14" s="5">
        <f t="shared" si="9"/>
        <v>1.890034364261169E-2</v>
      </c>
      <c r="K14" s="5">
        <f t="shared" si="10"/>
        <v>9.5302180805466124E-4</v>
      </c>
      <c r="L14" s="2">
        <f t="shared" si="5"/>
        <v>1.9649934186694054E-5</v>
      </c>
      <c r="M14" s="2">
        <f t="shared" si="6"/>
        <v>2.005961833919582E-5</v>
      </c>
      <c r="O14" t="s">
        <v>56</v>
      </c>
      <c r="P14" s="10">
        <f>(P15/(P15-1)) * P13</f>
        <v>0.49084337349397594</v>
      </c>
      <c r="R14" s="13" t="s">
        <v>62</v>
      </c>
    </row>
    <row r="15" spans="1:18" x14ac:dyDescent="0.3">
      <c r="A15">
        <v>4737</v>
      </c>
      <c r="B15">
        <v>8.99</v>
      </c>
      <c r="C15" s="4">
        <f t="shared" si="3"/>
        <v>0.21499999999999986</v>
      </c>
      <c r="D15" s="4">
        <f t="shared" si="4"/>
        <v>6.25E-2</v>
      </c>
      <c r="E15" s="4">
        <f t="shared" si="0"/>
        <v>0.16999999999999993</v>
      </c>
      <c r="F15" s="4">
        <f t="shared" si="7"/>
        <v>6.25E-2</v>
      </c>
      <c r="G15" s="2">
        <f t="shared" si="8"/>
        <v>12</v>
      </c>
      <c r="H15" s="5">
        <f>1/MAX(G:G)</f>
        <v>1.718213058419244E-3</v>
      </c>
      <c r="I15" s="5">
        <f t="shared" si="2"/>
        <v>1.0831436225551715E-4</v>
      </c>
      <c r="J15" s="5">
        <f t="shared" si="9"/>
        <v>2.0618556701030934E-2</v>
      </c>
      <c r="K15" s="5">
        <f t="shared" si="10"/>
        <v>1.0613361703101785E-3</v>
      </c>
      <c r="L15" s="2">
        <f t="shared" si="5"/>
        <v>2.3706821673595059E-5</v>
      </c>
      <c r="M15" s="2">
        <f t="shared" si="6"/>
        <v>2.420096824864393E-5</v>
      </c>
      <c r="O15" t="s">
        <v>51</v>
      </c>
      <c r="P15" s="16">
        <f>COUNT(B:B)</f>
        <v>582</v>
      </c>
      <c r="R15" s="7" t="str">
        <f>_xlfn.CONCAT("6.) the Gini value of ", ROUND(P2,2), " is the area under the Lorenz curve")</f>
        <v>6.) the Gini value of 0.49 is the area under the Lorenz curve</v>
      </c>
    </row>
    <row r="16" spans="1:18" x14ac:dyDescent="0.3">
      <c r="A16">
        <v>4906</v>
      </c>
      <c r="B16">
        <v>9.33</v>
      </c>
      <c r="C16" s="4">
        <f t="shared" si="3"/>
        <v>0.29999999999999982</v>
      </c>
      <c r="D16" s="4">
        <f t="shared" si="4"/>
        <v>-3.7500000000000089E-2</v>
      </c>
      <c r="E16" s="4">
        <f t="shared" si="0"/>
        <v>0.12999999999999989</v>
      </c>
      <c r="F16" s="4">
        <f t="shared" si="7"/>
        <v>-2.0000000000000018E-2</v>
      </c>
      <c r="G16" s="2">
        <f t="shared" si="8"/>
        <v>13</v>
      </c>
      <c r="H16" s="5">
        <f t="shared" si="1"/>
        <v>1.718213058419244E-3</v>
      </c>
      <c r="I16" s="5">
        <f t="shared" si="2"/>
        <v>1.1241078974905172E-4</v>
      </c>
      <c r="J16" s="5">
        <f t="shared" si="9"/>
        <v>2.2336769759450179E-2</v>
      </c>
      <c r="K16" s="5">
        <f t="shared" si="10"/>
        <v>1.1737469600592303E-3</v>
      </c>
      <c r="L16" s="2">
        <f t="shared" si="5"/>
        <v>2.8234462956751254E-5</v>
      </c>
      <c r="M16" s="2">
        <f t="shared" si="6"/>
        <v>2.8798580852439634E-5</v>
      </c>
      <c r="O16" t="s">
        <v>19</v>
      </c>
      <c r="P16" s="10">
        <f>AVERAGE(B:B)</f>
        <v>142.6102233676975</v>
      </c>
      <c r="R16" s="7" t="s">
        <v>44</v>
      </c>
    </row>
    <row r="17" spans="1:18" x14ac:dyDescent="0.3">
      <c r="A17">
        <v>4563</v>
      </c>
      <c r="B17">
        <v>9.59</v>
      </c>
      <c r="C17" s="4">
        <f t="shared" si="3"/>
        <v>0.13999999999999968</v>
      </c>
      <c r="D17" s="4">
        <f t="shared" si="4"/>
        <v>-0.11749999999999972</v>
      </c>
      <c r="E17" s="4">
        <f t="shared" si="0"/>
        <v>9.9999999999997868E-3</v>
      </c>
      <c r="F17" s="4">
        <f t="shared" si="7"/>
        <v>-6.0000000000000053E-2</v>
      </c>
      <c r="G17" s="2">
        <f t="shared" si="8"/>
        <v>14</v>
      </c>
      <c r="H17" s="5">
        <f t="shared" si="1"/>
        <v>1.718213058419244E-3</v>
      </c>
      <c r="I17" s="5">
        <f t="shared" si="2"/>
        <v>1.1554335194998992E-4</v>
      </c>
      <c r="J17" s="5">
        <f t="shared" si="9"/>
        <v>2.4054982817869424E-2</v>
      </c>
      <c r="K17" s="5">
        <f t="shared" si="10"/>
        <v>1.2892903120092201E-3</v>
      </c>
      <c r="L17" s="2">
        <f t="shared" si="5"/>
        <v>3.322913175281496E-5</v>
      </c>
      <c r="M17" s="2">
        <f t="shared" si="6"/>
        <v>3.3799046089266382E-5</v>
      </c>
      <c r="O17" t="s">
        <v>22</v>
      </c>
      <c r="P17" s="10">
        <f>$P$26-$P$22</f>
        <v>929.42</v>
      </c>
      <c r="R17" s="6" t="s">
        <v>45</v>
      </c>
    </row>
    <row r="18" spans="1:18" x14ac:dyDescent="0.3">
      <c r="A18">
        <v>5059</v>
      </c>
      <c r="B18">
        <v>9.61</v>
      </c>
      <c r="C18" s="4">
        <f t="shared" si="3"/>
        <v>6.5000000000000391E-2</v>
      </c>
      <c r="D18" s="4">
        <f t="shared" si="4"/>
        <v>-2.4999999999999911E-2</v>
      </c>
      <c r="E18" s="4">
        <f t="shared" si="0"/>
        <v>5.5000000000000604E-2</v>
      </c>
      <c r="F18" s="4">
        <f t="shared" si="7"/>
        <v>2.2500000000000409E-2</v>
      </c>
      <c r="G18" s="2">
        <f t="shared" si="8"/>
        <v>15</v>
      </c>
      <c r="H18" s="5">
        <f t="shared" si="1"/>
        <v>1.718213058419244E-3</v>
      </c>
      <c r="I18" s="5">
        <f t="shared" si="2"/>
        <v>1.1578431827313901E-4</v>
      </c>
      <c r="J18" s="5">
        <f t="shared" si="9"/>
        <v>2.5773195876288669E-2</v>
      </c>
      <c r="K18" s="5">
        <f t="shared" si="10"/>
        <v>1.4050746302823592E-3</v>
      </c>
      <c r="L18" s="2">
        <f t="shared" si="5"/>
        <v>3.8627481244875867E-5</v>
      </c>
      <c r="M18" s="2">
        <f t="shared" si="6"/>
        <v>3.9231553178680892E-5</v>
      </c>
      <c r="O18" t="s">
        <v>23</v>
      </c>
      <c r="P18" s="10">
        <f>_xlfn.STDEV.P(B:B)</f>
        <v>136.65796237140145</v>
      </c>
    </row>
    <row r="19" spans="1:18" x14ac:dyDescent="0.3">
      <c r="A19">
        <v>4830</v>
      </c>
      <c r="B19">
        <v>9.7200000000000006</v>
      </c>
      <c r="C19" s="4">
        <f t="shared" si="3"/>
        <v>8.9999999999999858E-2</v>
      </c>
      <c r="D19" s="4">
        <f t="shared" si="4"/>
        <v>8.2499999999999574E-2</v>
      </c>
      <c r="E19" s="4">
        <f t="shared" si="0"/>
        <v>3.4999999999999254E-2</v>
      </c>
      <c r="F19" s="4">
        <f t="shared" si="7"/>
        <v>-1.0000000000000675E-2</v>
      </c>
      <c r="G19" s="2">
        <f t="shared" si="8"/>
        <v>16</v>
      </c>
      <c r="H19" s="5">
        <f t="shared" si="1"/>
        <v>1.718213058419244E-3</v>
      </c>
      <c r="I19" s="5">
        <f t="shared" si="2"/>
        <v>1.1710963305045902E-4</v>
      </c>
      <c r="J19" s="5">
        <f t="shared" si="9"/>
        <v>2.7491408934707914E-2</v>
      </c>
      <c r="K19" s="5">
        <f t="shared" si="10"/>
        <v>1.5221842633328182E-3</v>
      </c>
      <c r="L19" s="2">
        <f t="shared" si="5"/>
        <v>4.4462426935838349E-5</v>
      </c>
      <c r="M19" s="2">
        <f t="shared" si="6"/>
        <v>4.5089684632695528E-5</v>
      </c>
      <c r="O19" t="s">
        <v>50</v>
      </c>
      <c r="P19" s="10">
        <f>$P$18/$P$16</f>
        <v>0.95826203160099466</v>
      </c>
    </row>
    <row r="20" spans="1:18" x14ac:dyDescent="0.3">
      <c r="A20">
        <v>5158</v>
      </c>
      <c r="B20">
        <v>9.7899999999999991</v>
      </c>
      <c r="C20" s="4">
        <f t="shared" si="3"/>
        <v>0.22999999999999954</v>
      </c>
      <c r="D20" s="4">
        <f t="shared" si="4"/>
        <v>6.5000000000000391E-2</v>
      </c>
      <c r="E20" s="4">
        <f t="shared" si="0"/>
        <v>0.19500000000000028</v>
      </c>
      <c r="F20" s="4">
        <f t="shared" si="7"/>
        <v>8.0000000000000515E-2</v>
      </c>
      <c r="G20" s="2">
        <f t="shared" si="8"/>
        <v>17</v>
      </c>
      <c r="H20" s="5">
        <f t="shared" si="1"/>
        <v>1.718213058419244E-3</v>
      </c>
      <c r="I20" s="5">
        <f t="shared" si="2"/>
        <v>1.1795301518148083E-4</v>
      </c>
      <c r="J20" s="5">
        <f t="shared" si="9"/>
        <v>2.9209621993127158E-2</v>
      </c>
      <c r="K20" s="5">
        <f t="shared" si="10"/>
        <v>1.6401372785142991E-3</v>
      </c>
      <c r="L20" s="2">
        <f t="shared" si="5"/>
        <v>5.0725895211782463E-5</v>
      </c>
      <c r="M20" s="2">
        <f t="shared" si="6"/>
        <v>5.1490404345278685E-5</v>
      </c>
    </row>
    <row r="21" spans="1:18" ht="16.2" thickBot="1" x14ac:dyDescent="0.35">
      <c r="A21">
        <v>4727</v>
      </c>
      <c r="B21">
        <v>10.18</v>
      </c>
      <c r="C21" s="4">
        <f t="shared" si="3"/>
        <v>0.22000000000000064</v>
      </c>
      <c r="D21" s="4">
        <f t="shared" si="4"/>
        <v>-6.4999999999999503E-2</v>
      </c>
      <c r="E21" s="4">
        <f t="shared" si="0"/>
        <v>2.5000000000000355E-2</v>
      </c>
      <c r="F21" s="4">
        <f t="shared" si="7"/>
        <v>-8.4999999999999964E-2</v>
      </c>
      <c r="G21" s="2">
        <f t="shared" si="8"/>
        <v>18</v>
      </c>
      <c r="H21" s="5">
        <f t="shared" si="1"/>
        <v>1.718213058419244E-3</v>
      </c>
      <c r="I21" s="5">
        <f t="shared" si="2"/>
        <v>1.2265185848288815E-4</v>
      </c>
      <c r="J21" s="5">
        <f t="shared" si="9"/>
        <v>3.0927835051546403E-2</v>
      </c>
      <c r="K21" s="5">
        <f t="shared" si="10"/>
        <v>1.7627891369971873E-3</v>
      </c>
      <c r="L21" s="2">
        <f t="shared" si="5"/>
        <v>5.7548098974134998E-5</v>
      </c>
      <c r="M21" s="2">
        <f t="shared" si="6"/>
        <v>5.8331239524369551E-5</v>
      </c>
      <c r="O21" s="8" t="s">
        <v>53</v>
      </c>
    </row>
    <row r="22" spans="1:18" x14ac:dyDescent="0.3">
      <c r="A22">
        <v>5155</v>
      </c>
      <c r="B22">
        <v>10.23</v>
      </c>
      <c r="C22" s="4">
        <f t="shared" si="3"/>
        <v>0.10000000000000053</v>
      </c>
      <c r="D22" s="4">
        <f t="shared" si="4"/>
        <v>-4.2500000000000426E-2</v>
      </c>
      <c r="E22" s="4">
        <f t="shared" si="0"/>
        <v>7.5000000000000178E-2</v>
      </c>
      <c r="F22" s="4">
        <f t="shared" si="7"/>
        <v>2.4999999999999911E-2</v>
      </c>
      <c r="G22" s="2">
        <f t="shared" si="8"/>
        <v>19</v>
      </c>
      <c r="H22" s="5">
        <f>1/MAX(G:G)</f>
        <v>1.718213058419244E-3</v>
      </c>
      <c r="I22" s="5">
        <f t="shared" si="2"/>
        <v>1.2325427429076089E-4</v>
      </c>
      <c r="J22" s="5">
        <f t="shared" si="9"/>
        <v>3.2646048109965645E-2</v>
      </c>
      <c r="K22" s="5">
        <f t="shared" si="10"/>
        <v>1.8860434112879482E-3</v>
      </c>
      <c r="L22" s="2">
        <f t="shared" si="5"/>
        <v>6.4812488360410612E-5</v>
      </c>
      <c r="M22" s="2">
        <f t="shared" si="6"/>
        <v>6.5654628396983217E-5</v>
      </c>
      <c r="O22" t="s">
        <v>63</v>
      </c>
      <c r="P22" s="10">
        <f>MIN(B:B)</f>
        <v>3.57</v>
      </c>
    </row>
    <row r="23" spans="1:18" x14ac:dyDescent="0.3">
      <c r="A23">
        <v>4741</v>
      </c>
      <c r="B23">
        <v>10.38</v>
      </c>
      <c r="C23" s="4">
        <f t="shared" si="3"/>
        <v>0.13499999999999979</v>
      </c>
      <c r="D23" s="4">
        <f t="shared" si="4"/>
        <v>-1.7500000000000515E-2</v>
      </c>
      <c r="E23" s="4">
        <f t="shared" si="0"/>
        <v>5.9999999999999609E-2</v>
      </c>
      <c r="F23" s="4">
        <f t="shared" si="7"/>
        <v>-7.5000000000002842E-3</v>
      </c>
      <c r="G23" s="2">
        <f t="shared" si="8"/>
        <v>20</v>
      </c>
      <c r="H23" s="5">
        <f t="shared" si="1"/>
        <v>1.718213058419244E-3</v>
      </c>
      <c r="I23" s="5">
        <f t="shared" si="2"/>
        <v>1.250615217143791E-4</v>
      </c>
      <c r="J23" s="5">
        <f t="shared" si="9"/>
        <v>3.4364261168384889E-2</v>
      </c>
      <c r="K23" s="5">
        <f t="shared" si="10"/>
        <v>2.0111049330023274E-3</v>
      </c>
      <c r="L23" s="2">
        <f t="shared" si="5"/>
        <v>7.2565641912455137E-5</v>
      </c>
      <c r="M23" s="2">
        <f t="shared" si="6"/>
        <v>7.3457465726996612E-5</v>
      </c>
      <c r="O23" t="s">
        <v>38</v>
      </c>
      <c r="P23" s="10">
        <f>QUARTILE(B:B,1)</f>
        <v>35.407499999999999</v>
      </c>
    </row>
    <row r="24" spans="1:18" x14ac:dyDescent="0.3">
      <c r="A24">
        <v>4707</v>
      </c>
      <c r="B24">
        <v>10.5</v>
      </c>
      <c r="C24" s="4">
        <f t="shared" si="3"/>
        <v>6.4999999999999503E-2</v>
      </c>
      <c r="D24" s="4">
        <f t="shared" si="4"/>
        <v>-4.9999999999999822E-2</v>
      </c>
      <c r="E24" s="4">
        <f t="shared" si="0"/>
        <v>4.9999999999998934E-3</v>
      </c>
      <c r="F24" s="4">
        <f t="shared" si="7"/>
        <v>-2.7499999999999858E-2</v>
      </c>
      <c r="G24" s="2">
        <f t="shared" si="8"/>
        <v>21</v>
      </c>
      <c r="H24" s="5">
        <f t="shared" si="1"/>
        <v>1.718213058419244E-3</v>
      </c>
      <c r="I24" s="5">
        <f t="shared" si="2"/>
        <v>1.2650731965327365E-4</v>
      </c>
      <c r="J24" s="5">
        <f t="shared" si="9"/>
        <v>3.6082474226804134E-2</v>
      </c>
      <c r="K24" s="5">
        <f t="shared" si="10"/>
        <v>2.137612252655601E-3</v>
      </c>
      <c r="L24" s="2">
        <f t="shared" si="5"/>
        <v>8.0803212299696274E-5</v>
      </c>
      <c r="M24" s="2">
        <f t="shared" si="6"/>
        <v>8.1699383444810048E-5</v>
      </c>
      <c r="O24" t="s">
        <v>20</v>
      </c>
      <c r="P24" s="10">
        <f>MEDIAN(B:B)</f>
        <v>109.985</v>
      </c>
    </row>
    <row r="25" spans="1:18" x14ac:dyDescent="0.3">
      <c r="A25">
        <v>5084</v>
      </c>
      <c r="B25">
        <v>10.51</v>
      </c>
      <c r="C25" s="4">
        <f t="shared" si="3"/>
        <v>3.5000000000000142E-2</v>
      </c>
      <c r="D25" s="4">
        <f t="shared" si="4"/>
        <v>2.5000000000003908E-3</v>
      </c>
      <c r="E25" s="4">
        <f t="shared" si="0"/>
        <v>3.0000000000000249E-2</v>
      </c>
      <c r="F25" s="4">
        <f>IF(AND(ISNUMBER(E24),ISNUMBER(E25)),(E25-E24)/2,"")</f>
        <v>1.2500000000000178E-2</v>
      </c>
      <c r="G25" s="2">
        <f t="shared" si="8"/>
        <v>22</v>
      </c>
      <c r="H25" s="5">
        <f t="shared" si="1"/>
        <v>1.718213058419244E-3</v>
      </c>
      <c r="I25" s="5">
        <f t="shared" si="2"/>
        <v>1.2662780281484819E-4</v>
      </c>
      <c r="J25" s="5">
        <f t="shared" si="9"/>
        <v>3.7800687285223379E-2</v>
      </c>
      <c r="K25" s="5">
        <f t="shared" si="10"/>
        <v>2.2642400554704492E-3</v>
      </c>
      <c r="L25" s="2">
        <f t="shared" si="5"/>
        <v>8.9480277106220528E-5</v>
      </c>
      <c r="M25" s="2">
        <f t="shared" si="6"/>
        <v>9.0403774329217182E-5</v>
      </c>
      <c r="O25" t="s">
        <v>39</v>
      </c>
      <c r="P25" s="10">
        <f>QUARTILE(B:B,3)</f>
        <v>203.55</v>
      </c>
    </row>
    <row r="26" spans="1:18" x14ac:dyDescent="0.3">
      <c r="A26">
        <v>4680</v>
      </c>
      <c r="B26">
        <v>10.57</v>
      </c>
      <c r="C26" s="4">
        <f t="shared" si="3"/>
        <v>7.0000000000000284E-2</v>
      </c>
      <c r="D26" s="4">
        <f t="shared" si="4"/>
        <v>0.10250000000000004</v>
      </c>
      <c r="E26" s="4">
        <f t="shared" si="0"/>
        <v>4.0000000000000036E-2</v>
      </c>
      <c r="F26" s="4">
        <f>IF(AND(ISNUMBER(E25),ISNUMBER(E26)),(E26-E25)/2,"")</f>
        <v>4.9999999999998934E-3</v>
      </c>
      <c r="G26" s="2">
        <f t="shared" si="8"/>
        <v>23</v>
      </c>
      <c r="H26" s="5">
        <f t="shared" si="1"/>
        <v>1.718213058419244E-3</v>
      </c>
      <c r="I26" s="5">
        <f t="shared" si="2"/>
        <v>1.2735070178429545E-4</v>
      </c>
      <c r="J26" s="5">
        <f t="shared" si="9"/>
        <v>3.9518900343642624E-2</v>
      </c>
      <c r="K26" s="5">
        <f t="shared" si="10"/>
        <v>2.3915907572547449E-3</v>
      </c>
      <c r="L26" s="2">
        <f>K26*J27</f>
        <v>9.8622299268236933E-5</v>
      </c>
      <c r="M26" s="2">
        <f t="shared" si="6"/>
        <v>9.95838873876764E-5</v>
      </c>
      <c r="O26" t="s">
        <v>21</v>
      </c>
      <c r="P26" s="10">
        <f>MAX(B:B)</f>
        <v>932.99</v>
      </c>
    </row>
    <row r="27" spans="1:18" x14ac:dyDescent="0.3">
      <c r="A27">
        <v>4982</v>
      </c>
      <c r="B27">
        <v>10.65</v>
      </c>
      <c r="C27" s="4">
        <f t="shared" ref="C27:C90" si="11">IF(AND(ISNUMBER(B26),ISNUMBER(B28)),(B28-B26)/2,"")</f>
        <v>0.24000000000000021</v>
      </c>
      <c r="D27" s="4">
        <f t="shared" ref="D27:D90" si="12">IF(AND(ISNUMBER(C26),ISNUMBER(C28)),(C28-C26)/2,"")</f>
        <v>8.4999999999999964E-2</v>
      </c>
      <c r="E27" s="4">
        <f t="shared" ref="E27:E90" si="13">IF(AND(ISNUMBER(B27),ISNUMBER(B28)),(B28-B27)/2,"")</f>
        <v>0.20000000000000018</v>
      </c>
      <c r="F27" s="4">
        <f t="shared" ref="F27:F90" si="14">IF(AND(ISNUMBER(E26),ISNUMBER(E27)),(E27-E26)/2,"")</f>
        <v>8.0000000000000071E-2</v>
      </c>
      <c r="G27" s="2">
        <f t="shared" si="8"/>
        <v>24</v>
      </c>
      <c r="H27" s="5">
        <f t="shared" ref="H27:H90" si="15">1/MAX(G:G)</f>
        <v>1.718213058419244E-3</v>
      </c>
      <c r="I27" s="5">
        <f t="shared" ref="I27:I90" si="16">B27/SUM(B:B)</f>
        <v>1.2831456707689182E-4</v>
      </c>
      <c r="J27" s="5">
        <f t="shared" ref="J27:J90" si="17">H27+J26</f>
        <v>4.1237113402061869E-2</v>
      </c>
      <c r="K27" s="5">
        <f t="shared" ref="K27:K90" si="18">I27+K26</f>
        <v>2.5199053243316369E-3</v>
      </c>
      <c r="L27" s="2">
        <f t="shared" ref="L27:L90" si="19">K27*J28</f>
        <v>1.0824335585617E-4</v>
      </c>
      <c r="M27" s="2">
        <f t="shared" ref="M27:M90" si="20">K28*J27</f>
        <v>1.0940367908748501E-4</v>
      </c>
    </row>
    <row r="28" spans="1:18" ht="16.2" thickBot="1" x14ac:dyDescent="0.35">
      <c r="A28">
        <v>4764</v>
      </c>
      <c r="B28">
        <v>11.05</v>
      </c>
      <c r="C28" s="4">
        <f t="shared" si="11"/>
        <v>0.24000000000000021</v>
      </c>
      <c r="D28" s="4">
        <f t="shared" si="12"/>
        <v>-8.5000000000000409E-2</v>
      </c>
      <c r="E28" s="4">
        <f t="shared" si="13"/>
        <v>4.0000000000000036E-2</v>
      </c>
      <c r="F28" s="4">
        <f t="shared" si="14"/>
        <v>-8.0000000000000071E-2</v>
      </c>
      <c r="G28" s="2">
        <f t="shared" si="8"/>
        <v>25</v>
      </c>
      <c r="H28" s="5">
        <f t="shared" si="15"/>
        <v>1.718213058419244E-3</v>
      </c>
      <c r="I28" s="5">
        <f t="shared" si="16"/>
        <v>1.331338935398737E-4</v>
      </c>
      <c r="J28" s="5">
        <f t="shared" si="17"/>
        <v>4.2955326460481114E-2</v>
      </c>
      <c r="K28" s="5">
        <f t="shared" si="18"/>
        <v>2.6530392178715106E-3</v>
      </c>
      <c r="L28" s="2">
        <f t="shared" si="19"/>
        <v>1.1852065234477543E-4</v>
      </c>
      <c r="M28" s="2">
        <f t="shared" si="20"/>
        <v>1.1972237872439783E-4</v>
      </c>
      <c r="O28" s="8" t="s">
        <v>57</v>
      </c>
    </row>
    <row r="29" spans="1:18" x14ac:dyDescent="0.3">
      <c r="A29">
        <v>4873</v>
      </c>
      <c r="B29">
        <v>11.13</v>
      </c>
      <c r="C29" s="4">
        <f t="shared" si="11"/>
        <v>6.9999999999999396E-2</v>
      </c>
      <c r="D29" s="4">
        <f t="shared" si="12"/>
        <v>-2.7500000000000302E-2</v>
      </c>
      <c r="E29" s="4">
        <f t="shared" si="13"/>
        <v>2.9999999999999361E-2</v>
      </c>
      <c r="F29" s="4">
        <f t="shared" si="14"/>
        <v>-5.0000000000003375E-3</v>
      </c>
      <c r="G29" s="2">
        <f t="shared" si="8"/>
        <v>26</v>
      </c>
      <c r="H29" s="5">
        <f t="shared" si="15"/>
        <v>1.718213058419244E-3</v>
      </c>
      <c r="I29" s="5">
        <f t="shared" si="16"/>
        <v>1.3409775883247007E-4</v>
      </c>
      <c r="J29" s="5">
        <f t="shared" si="17"/>
        <v>4.4673539518900358E-2</v>
      </c>
      <c r="K29" s="5">
        <f t="shared" si="18"/>
        <v>2.7871369767039807E-3</v>
      </c>
      <c r="L29" s="2">
        <f t="shared" si="19"/>
        <v>1.2930016902234966E-4</v>
      </c>
      <c r="M29" s="2">
        <f t="shared" si="20"/>
        <v>1.3053418985765184E-4</v>
      </c>
      <c r="O29" t="s">
        <v>58</v>
      </c>
      <c r="P29" s="3">
        <v>0.46735260000000001</v>
      </c>
    </row>
    <row r="30" spans="1:18" x14ac:dyDescent="0.3">
      <c r="A30">
        <v>4961</v>
      </c>
      <c r="B30">
        <v>11.19</v>
      </c>
      <c r="C30" s="4">
        <f t="shared" si="11"/>
        <v>0.18499999999999961</v>
      </c>
      <c r="D30" s="4">
        <f t="shared" si="12"/>
        <v>4.5000000000000373E-2</v>
      </c>
      <c r="E30" s="4">
        <f t="shared" si="13"/>
        <v>0.15500000000000025</v>
      </c>
      <c r="F30" s="4">
        <f t="shared" si="14"/>
        <v>6.2500000000000444E-2</v>
      </c>
      <c r="G30" s="2">
        <f t="shared" si="8"/>
        <v>27</v>
      </c>
      <c r="H30" s="5">
        <f t="shared" si="15"/>
        <v>1.718213058419244E-3</v>
      </c>
      <c r="I30" s="5">
        <f t="shared" si="16"/>
        <v>1.3482065780191733E-4</v>
      </c>
      <c r="J30" s="5">
        <f t="shared" si="17"/>
        <v>4.6391752577319603E-2</v>
      </c>
      <c r="K30" s="5">
        <f t="shared" si="18"/>
        <v>2.9219576345058981E-3</v>
      </c>
      <c r="L30" s="2">
        <f t="shared" si="19"/>
        <v>1.4057528138516353E-4</v>
      </c>
      <c r="M30" s="2">
        <f t="shared" si="20"/>
        <v>1.4198257439613219E-4</v>
      </c>
      <c r="O30" t="s">
        <v>59</v>
      </c>
      <c r="P30" s="3">
        <v>0.51208240000000005</v>
      </c>
    </row>
    <row r="31" spans="1:18" x14ac:dyDescent="0.3">
      <c r="A31">
        <v>4960</v>
      </c>
      <c r="B31">
        <v>11.5</v>
      </c>
      <c r="C31" s="4">
        <f t="shared" si="11"/>
        <v>0.16000000000000014</v>
      </c>
      <c r="D31" s="4">
        <f t="shared" si="12"/>
        <v>-6.4999999999999947E-2</v>
      </c>
      <c r="E31" s="4">
        <f t="shared" si="13"/>
        <v>4.9999999999998934E-3</v>
      </c>
      <c r="F31" s="4">
        <f t="shared" si="14"/>
        <v>-7.5000000000000178E-2</v>
      </c>
      <c r="G31" s="2">
        <f t="shared" si="8"/>
        <v>28</v>
      </c>
      <c r="H31" s="5">
        <f t="shared" si="15"/>
        <v>1.718213058419244E-3</v>
      </c>
      <c r="I31" s="5">
        <f t="shared" si="16"/>
        <v>1.3855563581072826E-4</v>
      </c>
      <c r="J31" s="5">
        <f t="shared" si="17"/>
        <v>4.8109965635738848E-2</v>
      </c>
      <c r="K31" s="5">
        <f t="shared" si="18"/>
        <v>3.0605132703166262E-3</v>
      </c>
      <c r="L31" s="2">
        <f t="shared" si="19"/>
        <v>1.5249980212917903E-4</v>
      </c>
      <c r="M31" s="2">
        <f t="shared" si="20"/>
        <v>1.5391289158091072E-4</v>
      </c>
    </row>
    <row r="32" spans="1:18" ht="16.2" thickBot="1" x14ac:dyDescent="0.35">
      <c r="A32">
        <v>5123</v>
      </c>
      <c r="B32">
        <v>11.51</v>
      </c>
      <c r="C32" s="4">
        <f t="shared" si="11"/>
        <v>5.4999999999999716E-2</v>
      </c>
      <c r="D32" s="4">
        <f t="shared" si="12"/>
        <v>3.7500000000000089E-2</v>
      </c>
      <c r="E32" s="4">
        <f t="shared" si="13"/>
        <v>4.9999999999999822E-2</v>
      </c>
      <c r="F32" s="4">
        <f t="shared" si="14"/>
        <v>2.2499999999999964E-2</v>
      </c>
      <c r="G32" s="2">
        <f t="shared" si="8"/>
        <v>29</v>
      </c>
      <c r="H32" s="5">
        <f t="shared" si="15"/>
        <v>1.718213058419244E-3</v>
      </c>
      <c r="I32" s="5">
        <f t="shared" si="16"/>
        <v>1.3867611897230281E-4</v>
      </c>
      <c r="J32" s="5">
        <f t="shared" si="17"/>
        <v>4.9828178694158093E-2</v>
      </c>
      <c r="K32" s="5">
        <f t="shared" si="18"/>
        <v>3.1991893892889291E-3</v>
      </c>
      <c r="L32" s="2">
        <f t="shared" si="19"/>
        <v>1.6490666955097579E-4</v>
      </c>
      <c r="M32" s="2">
        <f t="shared" si="20"/>
        <v>1.6637979356775323E-4</v>
      </c>
      <c r="O32" s="8" t="s">
        <v>27</v>
      </c>
    </row>
    <row r="33" spans="1:15" x14ac:dyDescent="0.3">
      <c r="A33">
        <v>4877</v>
      </c>
      <c r="B33">
        <v>11.61</v>
      </c>
      <c r="C33" s="4">
        <f t="shared" si="11"/>
        <v>0.23500000000000032</v>
      </c>
      <c r="D33" s="4">
        <f t="shared" si="12"/>
        <v>0.10250000000000048</v>
      </c>
      <c r="E33" s="4">
        <f t="shared" si="13"/>
        <v>0.1850000000000005</v>
      </c>
      <c r="F33" s="4">
        <f t="shared" si="14"/>
        <v>6.7500000000000338E-2</v>
      </c>
      <c r="G33" s="2">
        <f t="shared" si="8"/>
        <v>30</v>
      </c>
      <c r="H33" s="5">
        <f t="shared" si="15"/>
        <v>1.718213058419244E-3</v>
      </c>
      <c r="I33" s="5">
        <f t="shared" si="16"/>
        <v>1.3988095058804827E-4</v>
      </c>
      <c r="J33" s="5">
        <f t="shared" si="17"/>
        <v>5.1546391752577338E-2</v>
      </c>
      <c r="K33" s="5">
        <f t="shared" si="18"/>
        <v>3.3390703398769772E-3</v>
      </c>
      <c r="L33" s="2">
        <f t="shared" si="19"/>
        <v>1.7785426208966724E-4</v>
      </c>
      <c r="M33" s="2">
        <f t="shared" si="20"/>
        <v>1.7955717357955077E-4</v>
      </c>
      <c r="O33" s="17" t="s">
        <v>28</v>
      </c>
    </row>
    <row r="34" spans="1:15" x14ac:dyDescent="0.3">
      <c r="A34">
        <v>5100</v>
      </c>
      <c r="B34">
        <v>11.98</v>
      </c>
      <c r="C34" s="4">
        <f t="shared" si="11"/>
        <v>0.26000000000000068</v>
      </c>
      <c r="D34" s="4">
        <f t="shared" si="12"/>
        <v>-1.2500000000000178E-2</v>
      </c>
      <c r="E34" s="4">
        <f t="shared" si="13"/>
        <v>7.5000000000000178E-2</v>
      </c>
      <c r="F34" s="4">
        <f t="shared" si="14"/>
        <v>-5.500000000000016E-2</v>
      </c>
      <c r="G34" s="2">
        <f t="shared" si="8"/>
        <v>31</v>
      </c>
      <c r="H34" s="5">
        <f t="shared" si="15"/>
        <v>1.718213058419244E-3</v>
      </c>
      <c r="I34" s="5">
        <f t="shared" si="16"/>
        <v>1.4433882756630648E-4</v>
      </c>
      <c r="J34" s="5">
        <f t="shared" si="17"/>
        <v>5.3264604810996583E-2</v>
      </c>
      <c r="K34" s="5">
        <f t="shared" si="18"/>
        <v>3.4834091674432839E-3</v>
      </c>
      <c r="L34" s="2">
        <f t="shared" si="19"/>
        <v>1.9152765181818749E-4</v>
      </c>
      <c r="M34" s="2">
        <f t="shared" si="20"/>
        <v>1.9332682562788573E-4</v>
      </c>
    </row>
    <row r="35" spans="1:15" ht="16.2" thickBot="1" x14ac:dyDescent="0.35">
      <c r="A35">
        <v>5142</v>
      </c>
      <c r="B35">
        <v>12.13</v>
      </c>
      <c r="C35" s="4">
        <f t="shared" si="11"/>
        <v>0.20999999999999996</v>
      </c>
      <c r="D35" s="4">
        <f t="shared" si="12"/>
        <v>-5.5000000000000604E-2</v>
      </c>
      <c r="E35" s="4">
        <f t="shared" si="13"/>
        <v>0.13499999999999979</v>
      </c>
      <c r="F35" s="4">
        <f t="shared" si="14"/>
        <v>2.9999999999999805E-2</v>
      </c>
      <c r="G35" s="2">
        <f t="shared" si="8"/>
        <v>32</v>
      </c>
      <c r="H35" s="5">
        <f t="shared" si="15"/>
        <v>1.718213058419244E-3</v>
      </c>
      <c r="I35" s="5">
        <f t="shared" si="16"/>
        <v>1.4614607498992469E-4</v>
      </c>
      <c r="J35" s="5">
        <f t="shared" si="17"/>
        <v>5.4982817869415827E-2</v>
      </c>
      <c r="K35" s="5">
        <f t="shared" si="18"/>
        <v>3.6295552424332085E-3</v>
      </c>
      <c r="L35" s="2">
        <f t="shared" si="19"/>
        <v>2.0579952405549128E-4</v>
      </c>
      <c r="M35" s="2">
        <f t="shared" si="20"/>
        <v>2.0777755946587752E-4</v>
      </c>
      <c r="O35" s="8" t="s">
        <v>29</v>
      </c>
    </row>
    <row r="36" spans="1:15" x14ac:dyDescent="0.3">
      <c r="A36">
        <v>4947</v>
      </c>
      <c r="B36">
        <v>12.4</v>
      </c>
      <c r="C36" s="4">
        <f t="shared" si="11"/>
        <v>0.14999999999999947</v>
      </c>
      <c r="D36" s="4">
        <f t="shared" si="12"/>
        <v>-5.7500000000000107E-2</v>
      </c>
      <c r="E36" s="4">
        <f t="shared" si="13"/>
        <v>1.499999999999968E-2</v>
      </c>
      <c r="F36" s="4">
        <f t="shared" si="14"/>
        <v>-6.0000000000000053E-2</v>
      </c>
      <c r="G36" s="2">
        <f t="shared" si="8"/>
        <v>33</v>
      </c>
      <c r="H36" s="5">
        <f t="shared" si="15"/>
        <v>1.718213058419244E-3</v>
      </c>
      <c r="I36" s="5">
        <f t="shared" si="16"/>
        <v>1.4939912035243745E-4</v>
      </c>
      <c r="J36" s="5">
        <f t="shared" si="17"/>
        <v>5.6701030927835072E-2</v>
      </c>
      <c r="K36" s="5">
        <f t="shared" si="18"/>
        <v>3.7789543627856459E-3</v>
      </c>
      <c r="L36" s="2">
        <f t="shared" si="19"/>
        <v>2.2076365693249485E-4</v>
      </c>
      <c r="M36" s="2">
        <f t="shared" si="20"/>
        <v>2.2276218690129326E-4</v>
      </c>
      <c r="O36" s="17" t="s">
        <v>25</v>
      </c>
    </row>
    <row r="37" spans="1:15" x14ac:dyDescent="0.3">
      <c r="A37">
        <v>4948</v>
      </c>
      <c r="B37">
        <v>12.43</v>
      </c>
      <c r="C37" s="4">
        <f t="shared" si="11"/>
        <v>9.4999999999999751E-2</v>
      </c>
      <c r="D37" s="4">
        <f t="shared" si="12"/>
        <v>1.7500000000000515E-2</v>
      </c>
      <c r="E37" s="4">
        <f t="shared" si="13"/>
        <v>8.0000000000000071E-2</v>
      </c>
      <c r="F37" s="4">
        <f t="shared" si="14"/>
        <v>3.2500000000000195E-2</v>
      </c>
      <c r="G37" s="2">
        <f t="shared" si="8"/>
        <v>34</v>
      </c>
      <c r="H37" s="5">
        <f t="shared" si="15"/>
        <v>1.718213058419244E-3</v>
      </c>
      <c r="I37" s="5">
        <f t="shared" si="16"/>
        <v>1.4976056983716108E-4</v>
      </c>
      <c r="J37" s="5">
        <f t="shared" si="17"/>
        <v>5.8419243986254317E-2</v>
      </c>
      <c r="K37" s="5">
        <f t="shared" si="18"/>
        <v>3.9287149326228069E-3</v>
      </c>
      <c r="L37" s="2">
        <f t="shared" si="19"/>
        <v>2.3626292550137163E-4</v>
      </c>
      <c r="M37" s="2">
        <f t="shared" si="20"/>
        <v>2.383740720335662E-4</v>
      </c>
      <c r="O37" s="17" t="s">
        <v>26</v>
      </c>
    </row>
    <row r="38" spans="1:15" x14ac:dyDescent="0.3">
      <c r="A38">
        <v>4677</v>
      </c>
      <c r="B38">
        <v>12.59</v>
      </c>
      <c r="C38" s="4">
        <f t="shared" si="11"/>
        <v>0.1850000000000005</v>
      </c>
      <c r="D38" s="4">
        <f t="shared" si="12"/>
        <v>1.7500000000000071E-2</v>
      </c>
      <c r="E38" s="4">
        <f t="shared" si="13"/>
        <v>0.10500000000000043</v>
      </c>
      <c r="F38" s="4">
        <f t="shared" si="14"/>
        <v>1.2500000000000178E-2</v>
      </c>
      <c r="G38" s="2">
        <f t="shared" si="8"/>
        <v>35</v>
      </c>
      <c r="H38" s="5">
        <f t="shared" si="15"/>
        <v>1.718213058419244E-3</v>
      </c>
      <c r="I38" s="5">
        <f t="shared" si="16"/>
        <v>1.516883004223538E-4</v>
      </c>
      <c r="J38" s="5">
        <f t="shared" si="17"/>
        <v>6.0137457044673562E-2</v>
      </c>
      <c r="K38" s="5">
        <f t="shared" si="18"/>
        <v>4.0804032330451611E-3</v>
      </c>
      <c r="L38" s="2">
        <f t="shared" si="19"/>
        <v>2.5239607627083481E-4</v>
      </c>
      <c r="M38" s="2">
        <f t="shared" si="20"/>
        <v>2.5465937937305903E-4</v>
      </c>
      <c r="O38" s="17" t="s">
        <v>30</v>
      </c>
    </row>
    <row r="39" spans="1:15" x14ac:dyDescent="0.3">
      <c r="A39">
        <v>4740</v>
      </c>
      <c r="B39">
        <v>12.8</v>
      </c>
      <c r="C39" s="4">
        <f t="shared" si="11"/>
        <v>0.12999999999999989</v>
      </c>
      <c r="D39" s="4">
        <f t="shared" si="12"/>
        <v>7.499999999999396E-3</v>
      </c>
      <c r="E39" s="4">
        <f t="shared" si="13"/>
        <v>2.4999999999999467E-2</v>
      </c>
      <c r="F39" s="4">
        <f t="shared" si="14"/>
        <v>-4.000000000000048E-2</v>
      </c>
      <c r="G39" s="2">
        <f t="shared" si="8"/>
        <v>36</v>
      </c>
      <c r="H39" s="5">
        <f t="shared" si="15"/>
        <v>1.718213058419244E-3</v>
      </c>
      <c r="I39" s="5">
        <f t="shared" si="16"/>
        <v>1.5421844681541929E-4</v>
      </c>
      <c r="J39" s="5">
        <f t="shared" si="17"/>
        <v>6.1855670103092807E-2</v>
      </c>
      <c r="K39" s="5">
        <f t="shared" si="18"/>
        <v>4.2346216798605802E-3</v>
      </c>
      <c r="L39" s="2">
        <f t="shared" si="19"/>
        <v>2.6921134390866239E-4</v>
      </c>
      <c r="M39" s="2">
        <f t="shared" si="20"/>
        <v>2.7151190984436337E-4</v>
      </c>
    </row>
    <row r="40" spans="1:15" ht="16.2" thickBot="1" x14ac:dyDescent="0.35">
      <c r="A40">
        <v>5154</v>
      </c>
      <c r="B40">
        <v>12.85</v>
      </c>
      <c r="C40" s="4">
        <f t="shared" si="11"/>
        <v>0.19999999999999929</v>
      </c>
      <c r="D40" s="4">
        <f t="shared" si="12"/>
        <v>3.7500000000000089E-2</v>
      </c>
      <c r="E40" s="4">
        <f t="shared" si="13"/>
        <v>0.17499999999999982</v>
      </c>
      <c r="F40" s="4">
        <f t="shared" si="14"/>
        <v>7.5000000000000178E-2</v>
      </c>
      <c r="G40" s="2">
        <f t="shared" si="8"/>
        <v>37</v>
      </c>
      <c r="H40" s="5">
        <f t="shared" si="15"/>
        <v>1.718213058419244E-3</v>
      </c>
      <c r="I40" s="5">
        <f t="shared" si="16"/>
        <v>1.5482086262329201E-4</v>
      </c>
      <c r="J40" s="5">
        <f t="shared" si="17"/>
        <v>6.3573883161512051E-2</v>
      </c>
      <c r="K40" s="5">
        <f t="shared" si="18"/>
        <v>4.3894425424838724E-3</v>
      </c>
      <c r="L40" s="2">
        <f t="shared" si="19"/>
        <v>2.8659590483571683E-4</v>
      </c>
      <c r="M40" s="2">
        <f t="shared" si="20"/>
        <v>2.8916455615670821E-4</v>
      </c>
      <c r="O40" s="8" t="s">
        <v>31</v>
      </c>
    </row>
    <row r="41" spans="1:15" x14ac:dyDescent="0.3">
      <c r="A41">
        <v>5166</v>
      </c>
      <c r="B41">
        <v>13.2</v>
      </c>
      <c r="C41" s="4">
        <f t="shared" si="11"/>
        <v>0.20500000000000007</v>
      </c>
      <c r="D41" s="4">
        <f t="shared" si="12"/>
        <v>2.2500000000000409E-2</v>
      </c>
      <c r="E41" s="4">
        <f t="shared" si="13"/>
        <v>3.0000000000000249E-2</v>
      </c>
      <c r="F41" s="4">
        <f t="shared" si="14"/>
        <v>-7.2499999999999787E-2</v>
      </c>
      <c r="G41" s="2">
        <f t="shared" si="8"/>
        <v>38</v>
      </c>
      <c r="H41" s="5">
        <f t="shared" si="15"/>
        <v>1.718213058419244E-3</v>
      </c>
      <c r="I41" s="5">
        <f t="shared" si="16"/>
        <v>1.5903777327840114E-4</v>
      </c>
      <c r="J41" s="5">
        <f t="shared" si="17"/>
        <v>6.5292096219931289E-2</v>
      </c>
      <c r="K41" s="5">
        <f t="shared" si="18"/>
        <v>4.5484803157622737E-3</v>
      </c>
      <c r="L41" s="2">
        <f t="shared" si="19"/>
        <v>3.0479507270571944E-4</v>
      </c>
      <c r="M41" s="2">
        <f t="shared" si="20"/>
        <v>3.0741092361578128E-4</v>
      </c>
      <c r="O41" s="17" t="s">
        <v>34</v>
      </c>
    </row>
    <row r="42" spans="1:15" x14ac:dyDescent="0.3">
      <c r="A42">
        <v>5096</v>
      </c>
      <c r="B42">
        <v>13.26</v>
      </c>
      <c r="C42" s="4">
        <f t="shared" si="11"/>
        <v>0.24500000000000011</v>
      </c>
      <c r="D42" s="4">
        <f t="shared" si="12"/>
        <v>3.2500000000000195E-2</v>
      </c>
      <c r="E42" s="4">
        <f t="shared" si="13"/>
        <v>0.21499999999999986</v>
      </c>
      <c r="F42" s="4">
        <f t="shared" si="14"/>
        <v>9.2499999999999805E-2</v>
      </c>
      <c r="G42" s="2">
        <f t="shared" si="8"/>
        <v>39</v>
      </c>
      <c r="H42" s="5">
        <f t="shared" si="15"/>
        <v>1.718213058419244E-3</v>
      </c>
      <c r="I42" s="5">
        <f t="shared" si="16"/>
        <v>1.5976067224784843E-4</v>
      </c>
      <c r="J42" s="5">
        <f t="shared" si="17"/>
        <v>6.7010309278350527E-2</v>
      </c>
      <c r="K42" s="5">
        <f t="shared" si="18"/>
        <v>4.7082409880101223E-3</v>
      </c>
      <c r="L42" s="2">
        <f t="shared" si="19"/>
        <v>3.2359044591134865E-4</v>
      </c>
      <c r="M42" s="2">
        <f t="shared" si="20"/>
        <v>3.2655346221996802E-4</v>
      </c>
      <c r="O42" s="17" t="s">
        <v>32</v>
      </c>
    </row>
    <row r="43" spans="1:15" x14ac:dyDescent="0.3">
      <c r="A43">
        <v>5022</v>
      </c>
      <c r="B43">
        <v>13.69</v>
      </c>
      <c r="C43" s="4">
        <f t="shared" si="11"/>
        <v>0.27000000000000046</v>
      </c>
      <c r="D43" s="4">
        <f t="shared" si="12"/>
        <v>-5.4999999999999716E-2</v>
      </c>
      <c r="E43" s="4">
        <f t="shared" si="13"/>
        <v>5.5000000000000604E-2</v>
      </c>
      <c r="F43" s="4">
        <f t="shared" si="14"/>
        <v>-7.9999999999999627E-2</v>
      </c>
      <c r="G43" s="2">
        <f t="shared" si="8"/>
        <v>40</v>
      </c>
      <c r="H43" s="5">
        <f t="shared" si="15"/>
        <v>1.718213058419244E-3</v>
      </c>
      <c r="I43" s="5">
        <f t="shared" si="16"/>
        <v>1.649414481955539E-4</v>
      </c>
      <c r="J43" s="5">
        <f t="shared" si="17"/>
        <v>6.8728522336769765E-2</v>
      </c>
      <c r="K43" s="5">
        <f t="shared" si="18"/>
        <v>4.873182436205676E-3</v>
      </c>
      <c r="L43" s="2">
        <f t="shared" si="19"/>
        <v>3.4329979361586376E-4</v>
      </c>
      <c r="M43" s="2">
        <f t="shared" si="20"/>
        <v>3.4635389685075949E-4</v>
      </c>
      <c r="O43" s="17" t="s">
        <v>24</v>
      </c>
    </row>
    <row r="44" spans="1:15" x14ac:dyDescent="0.3">
      <c r="A44">
        <v>4581</v>
      </c>
      <c r="B44">
        <v>13.8</v>
      </c>
      <c r="C44" s="4">
        <f t="shared" si="11"/>
        <v>0.13500000000000068</v>
      </c>
      <c r="D44" s="4">
        <f t="shared" si="12"/>
        <v>-6.0000000000000497E-2</v>
      </c>
      <c r="E44" s="4">
        <f t="shared" si="13"/>
        <v>8.0000000000000071E-2</v>
      </c>
      <c r="F44" s="4">
        <f t="shared" si="14"/>
        <v>1.2499999999999734E-2</v>
      </c>
      <c r="G44" s="2">
        <f t="shared" si="8"/>
        <v>41</v>
      </c>
      <c r="H44" s="5">
        <f t="shared" si="15"/>
        <v>1.718213058419244E-3</v>
      </c>
      <c r="I44" s="5">
        <f t="shared" si="16"/>
        <v>1.6626676297287394E-4</v>
      </c>
      <c r="J44" s="5">
        <f t="shared" si="17"/>
        <v>7.0446735395189003E-2</v>
      </c>
      <c r="K44" s="5">
        <f t="shared" si="18"/>
        <v>5.0394491991785501E-3</v>
      </c>
      <c r="L44" s="2">
        <f t="shared" si="19"/>
        <v>3.6367159169329737E-4</v>
      </c>
      <c r="M44" s="2">
        <f t="shared" si="20"/>
        <v>3.6686149725464139E-4</v>
      </c>
      <c r="O44" s="17" t="s">
        <v>33</v>
      </c>
    </row>
    <row r="45" spans="1:15" x14ac:dyDescent="0.3">
      <c r="A45">
        <v>5071</v>
      </c>
      <c r="B45">
        <v>13.96</v>
      </c>
      <c r="C45" s="4">
        <f t="shared" si="11"/>
        <v>0.14999999999999947</v>
      </c>
      <c r="D45" s="4">
        <f t="shared" si="12"/>
        <v>-1.2500000000000622E-2</v>
      </c>
      <c r="E45" s="4">
        <f t="shared" si="13"/>
        <v>6.9999999999999396E-2</v>
      </c>
      <c r="F45" s="4">
        <f t="shared" si="14"/>
        <v>-5.0000000000003375E-3</v>
      </c>
      <c r="G45" s="2">
        <f t="shared" si="8"/>
        <v>42</v>
      </c>
      <c r="H45" s="5">
        <f t="shared" si="15"/>
        <v>1.718213058419244E-3</v>
      </c>
      <c r="I45" s="5">
        <f t="shared" si="16"/>
        <v>1.6819449355806666E-4</v>
      </c>
      <c r="J45" s="5">
        <f t="shared" si="17"/>
        <v>7.2164948453608241E-2</v>
      </c>
      <c r="K45" s="5">
        <f t="shared" si="18"/>
        <v>5.2076436927366168E-3</v>
      </c>
      <c r="L45" s="2">
        <f t="shared" si="19"/>
        <v>3.8475718004755066E-4</v>
      </c>
      <c r="M45" s="2">
        <f t="shared" si="20"/>
        <v>3.8806881086491838E-4</v>
      </c>
      <c r="O45" s="17" t="s">
        <v>54</v>
      </c>
    </row>
    <row r="46" spans="1:15" x14ac:dyDescent="0.3">
      <c r="A46">
        <v>4642</v>
      </c>
      <c r="B46">
        <v>14.1</v>
      </c>
      <c r="C46" s="4">
        <f t="shared" si="11"/>
        <v>0.10999999999999943</v>
      </c>
      <c r="D46" s="4">
        <f t="shared" si="12"/>
        <v>2.5000000000000355E-2</v>
      </c>
      <c r="E46" s="4">
        <f t="shared" si="13"/>
        <v>4.0000000000000036E-2</v>
      </c>
      <c r="F46" s="4">
        <f t="shared" si="14"/>
        <v>-1.499999999999968E-2</v>
      </c>
      <c r="G46" s="2">
        <f t="shared" si="8"/>
        <v>43</v>
      </c>
      <c r="H46" s="5">
        <f t="shared" si="15"/>
        <v>1.718213058419244E-3</v>
      </c>
      <c r="I46" s="5">
        <f t="shared" si="16"/>
        <v>1.6988125782011029E-4</v>
      </c>
      <c r="J46" s="5">
        <f t="shared" si="17"/>
        <v>7.3883161512027479E-2</v>
      </c>
      <c r="K46" s="5">
        <f t="shared" si="18"/>
        <v>5.3775249505567269E-3</v>
      </c>
      <c r="L46" s="2">
        <f t="shared" si="19"/>
        <v>4.0654827804896207E-4</v>
      </c>
      <c r="M46" s="2">
        <f t="shared" si="20"/>
        <v>4.099311222814186E-4</v>
      </c>
      <c r="O46" s="17" t="s">
        <v>60</v>
      </c>
    </row>
    <row r="47" spans="1:15" x14ac:dyDescent="0.3">
      <c r="A47">
        <v>4742</v>
      </c>
      <c r="B47">
        <v>14.18</v>
      </c>
      <c r="C47" s="4">
        <f t="shared" si="11"/>
        <v>0.20000000000000018</v>
      </c>
      <c r="D47" s="4">
        <f t="shared" si="12"/>
        <v>0.10500000000000043</v>
      </c>
      <c r="E47" s="4">
        <f t="shared" si="13"/>
        <v>0.16000000000000014</v>
      </c>
      <c r="F47" s="4">
        <f t="shared" si="14"/>
        <v>6.0000000000000053E-2</v>
      </c>
      <c r="G47" s="2">
        <f t="shared" si="8"/>
        <v>44</v>
      </c>
      <c r="H47" s="5">
        <f t="shared" si="15"/>
        <v>1.718213058419244E-3</v>
      </c>
      <c r="I47" s="5">
        <f t="shared" si="16"/>
        <v>1.7084512311270667E-4</v>
      </c>
      <c r="J47" s="5">
        <f t="shared" si="17"/>
        <v>7.5601374570446717E-2</v>
      </c>
      <c r="K47" s="5">
        <f t="shared" si="18"/>
        <v>5.5483700736694338E-3</v>
      </c>
      <c r="L47" s="2">
        <f t="shared" si="19"/>
        <v>4.2899768610846125E-4</v>
      </c>
      <c r="M47" s="2">
        <f t="shared" si="20"/>
        <v>4.3267200850500187E-4</v>
      </c>
    </row>
    <row r="48" spans="1:15" x14ac:dyDescent="0.3">
      <c r="A48">
        <v>5032</v>
      </c>
      <c r="B48">
        <v>14.5</v>
      </c>
      <c r="C48" s="4">
        <f t="shared" si="11"/>
        <v>0.32000000000000028</v>
      </c>
      <c r="D48" s="4">
        <f t="shared" si="12"/>
        <v>2.9999999999999805E-2</v>
      </c>
      <c r="E48" s="4">
        <f t="shared" si="13"/>
        <v>0.16000000000000014</v>
      </c>
      <c r="F48" s="4">
        <f t="shared" si="14"/>
        <v>0</v>
      </c>
      <c r="G48" s="2">
        <f t="shared" si="8"/>
        <v>45</v>
      </c>
      <c r="H48" s="5">
        <f t="shared" si="15"/>
        <v>1.718213058419244E-3</v>
      </c>
      <c r="I48" s="5">
        <f t="shared" si="16"/>
        <v>1.7470058428309217E-4</v>
      </c>
      <c r="J48" s="5">
        <f t="shared" si="17"/>
        <v>7.7319587628865954E-2</v>
      </c>
      <c r="K48" s="5">
        <f t="shared" si="18"/>
        <v>5.723070657952526E-3</v>
      </c>
      <c r="L48" s="2">
        <f t="shared" si="19"/>
        <v>4.5233891798250185E-4</v>
      </c>
      <c r="M48" s="2">
        <f t="shared" si="20"/>
        <v>4.5631134304685583E-4</v>
      </c>
    </row>
    <row r="49" spans="1:13" x14ac:dyDescent="0.3">
      <c r="A49">
        <v>5021</v>
      </c>
      <c r="B49">
        <v>14.82</v>
      </c>
      <c r="C49" s="4">
        <f t="shared" si="11"/>
        <v>0.25999999999999979</v>
      </c>
      <c r="D49" s="4">
        <f t="shared" si="12"/>
        <v>-4.5000000000000373E-2</v>
      </c>
      <c r="E49" s="4">
        <f t="shared" si="13"/>
        <v>9.9999999999999645E-2</v>
      </c>
      <c r="F49" s="4">
        <f t="shared" si="14"/>
        <v>-3.0000000000000249E-2</v>
      </c>
      <c r="G49" s="2">
        <f t="shared" si="8"/>
        <v>46</v>
      </c>
      <c r="H49" s="5">
        <f t="shared" si="15"/>
        <v>1.718213058419244E-3</v>
      </c>
      <c r="I49" s="5">
        <f t="shared" si="16"/>
        <v>1.7855604545347764E-4</v>
      </c>
      <c r="J49" s="5">
        <f t="shared" si="17"/>
        <v>7.9037800687285192E-2</v>
      </c>
      <c r="K49" s="5">
        <f t="shared" si="18"/>
        <v>5.9016267034060037E-3</v>
      </c>
      <c r="L49" s="2">
        <f t="shared" si="19"/>
        <v>4.7659184718227155E-4</v>
      </c>
      <c r="M49" s="2">
        <f t="shared" si="20"/>
        <v>4.807547267288395E-4</v>
      </c>
    </row>
    <row r="50" spans="1:13" x14ac:dyDescent="0.3">
      <c r="A50">
        <v>5172</v>
      </c>
      <c r="B50">
        <v>15.02</v>
      </c>
      <c r="C50" s="4">
        <f t="shared" si="11"/>
        <v>0.22999999999999954</v>
      </c>
      <c r="D50" s="4">
        <f t="shared" si="12"/>
        <v>3.7500000000000089E-2</v>
      </c>
      <c r="E50" s="4">
        <f t="shared" si="13"/>
        <v>0.12999999999999989</v>
      </c>
      <c r="F50" s="4">
        <f t="shared" si="14"/>
        <v>1.5000000000000124E-2</v>
      </c>
      <c r="G50" s="2">
        <f t="shared" si="8"/>
        <v>47</v>
      </c>
      <c r="H50" s="5">
        <f t="shared" si="15"/>
        <v>1.718213058419244E-3</v>
      </c>
      <c r="I50" s="5">
        <f t="shared" si="16"/>
        <v>1.8096570868496856E-4</v>
      </c>
      <c r="J50" s="5">
        <f t="shared" si="17"/>
        <v>8.075601374570443E-2</v>
      </c>
      <c r="K50" s="5">
        <f t="shared" si="18"/>
        <v>6.082592412090972E-3</v>
      </c>
      <c r="L50" s="2">
        <f t="shared" si="19"/>
        <v>5.0165710615183252E-4</v>
      </c>
      <c r="M50" s="2">
        <f t="shared" si="20"/>
        <v>5.060729589345587E-4</v>
      </c>
    </row>
    <row r="51" spans="1:13" x14ac:dyDescent="0.3">
      <c r="A51">
        <v>4866</v>
      </c>
      <c r="B51">
        <v>15.28</v>
      </c>
      <c r="C51" s="4">
        <f t="shared" si="11"/>
        <v>0.33499999999999996</v>
      </c>
      <c r="D51" s="4">
        <f t="shared" si="12"/>
        <v>-9.9999999999997868E-3</v>
      </c>
      <c r="E51" s="4">
        <f t="shared" si="13"/>
        <v>0.20500000000000007</v>
      </c>
      <c r="F51" s="4">
        <f t="shared" si="14"/>
        <v>3.7500000000000089E-2</v>
      </c>
      <c r="G51" s="2">
        <f t="shared" si="8"/>
        <v>48</v>
      </c>
      <c r="H51" s="5">
        <f t="shared" si="15"/>
        <v>1.718213058419244E-3</v>
      </c>
      <c r="I51" s="5">
        <f t="shared" si="16"/>
        <v>1.8409827088590678E-4</v>
      </c>
      <c r="J51" s="5">
        <f t="shared" si="17"/>
        <v>8.2474226804123668E-2</v>
      </c>
      <c r="K51" s="5">
        <f t="shared" si="18"/>
        <v>6.2666906829768792E-3</v>
      </c>
      <c r="L51" s="2">
        <f t="shared" si="19"/>
        <v>5.2760797846368879E-4</v>
      </c>
      <c r="M51" s="2">
        <f t="shared" si="20"/>
        <v>5.3243123822575985E-4</v>
      </c>
    </row>
    <row r="52" spans="1:13" x14ac:dyDescent="0.3">
      <c r="A52">
        <v>4691</v>
      </c>
      <c r="B52">
        <v>15.69</v>
      </c>
      <c r="C52" s="4">
        <f t="shared" si="11"/>
        <v>0.20999999999999996</v>
      </c>
      <c r="D52" s="4">
        <f t="shared" si="12"/>
        <v>-3.7499999999999645E-2</v>
      </c>
      <c r="E52" s="4">
        <f t="shared" si="13"/>
        <v>4.9999999999998934E-3</v>
      </c>
      <c r="F52" s="4">
        <f t="shared" si="14"/>
        <v>-0.10000000000000009</v>
      </c>
      <c r="G52" s="2">
        <f t="shared" si="8"/>
        <v>49</v>
      </c>
      <c r="H52" s="5">
        <f t="shared" si="15"/>
        <v>1.718213058419244E-3</v>
      </c>
      <c r="I52" s="5">
        <f t="shared" si="16"/>
        <v>1.8903808051046317E-4</v>
      </c>
      <c r="J52" s="5">
        <f t="shared" si="17"/>
        <v>8.4192439862542906E-2</v>
      </c>
      <c r="K52" s="5">
        <f t="shared" si="18"/>
        <v>6.4557287634873419E-3</v>
      </c>
      <c r="L52" s="2">
        <f t="shared" si="19"/>
        <v>5.5461587315183312E-4</v>
      </c>
      <c r="M52" s="2">
        <f t="shared" si="20"/>
        <v>5.5944927668523956E-4</v>
      </c>
    </row>
    <row r="53" spans="1:13" x14ac:dyDescent="0.3">
      <c r="A53">
        <v>4979</v>
      </c>
      <c r="B53">
        <v>15.7</v>
      </c>
      <c r="C53" s="4">
        <f t="shared" si="11"/>
        <v>0.26000000000000068</v>
      </c>
      <c r="D53" s="4">
        <f t="shared" si="12"/>
        <v>0.13500000000000023</v>
      </c>
      <c r="E53" s="4">
        <f t="shared" si="13"/>
        <v>0.25500000000000078</v>
      </c>
      <c r="F53" s="4">
        <f t="shared" si="14"/>
        <v>0.12500000000000044</v>
      </c>
      <c r="G53" s="2">
        <f t="shared" si="8"/>
        <v>50</v>
      </c>
      <c r="H53" s="5">
        <f t="shared" si="15"/>
        <v>1.718213058419244E-3</v>
      </c>
      <c r="I53" s="5">
        <f t="shared" si="16"/>
        <v>1.8915856367203771E-4</v>
      </c>
      <c r="J53" s="5">
        <f t="shared" si="17"/>
        <v>8.5910652920962144E-2</v>
      </c>
      <c r="K53" s="5">
        <f t="shared" si="18"/>
        <v>6.6448873271593798E-3</v>
      </c>
      <c r="L53" s="2">
        <f t="shared" si="19"/>
        <v>5.8228394103973903E-4</v>
      </c>
      <c r="M53" s="2">
        <f t="shared" si="20"/>
        <v>5.8764523471406484E-4</v>
      </c>
    </row>
    <row r="54" spans="1:13" x14ac:dyDescent="0.3">
      <c r="A54">
        <v>4851</v>
      </c>
      <c r="B54">
        <v>16.21</v>
      </c>
      <c r="C54" s="4">
        <f t="shared" si="11"/>
        <v>0.48000000000000043</v>
      </c>
      <c r="D54" s="4">
        <f t="shared" si="12"/>
        <v>-1.5000000000000124E-2</v>
      </c>
      <c r="E54" s="4">
        <f t="shared" si="13"/>
        <v>0.22499999999999964</v>
      </c>
      <c r="F54" s="4">
        <f t="shared" si="14"/>
        <v>-1.5000000000000568E-2</v>
      </c>
      <c r="G54" s="2">
        <f t="shared" si="8"/>
        <v>51</v>
      </c>
      <c r="H54" s="5">
        <f t="shared" si="15"/>
        <v>1.718213058419244E-3</v>
      </c>
      <c r="I54" s="5">
        <f t="shared" si="16"/>
        <v>1.9530320491233959E-4</v>
      </c>
      <c r="J54" s="5">
        <f t="shared" si="17"/>
        <v>8.7628865979381382E-2</v>
      </c>
      <c r="K54" s="5">
        <f t="shared" si="18"/>
        <v>6.8401905320717195E-3</v>
      </c>
      <c r="L54" s="2">
        <f t="shared" si="19"/>
        <v>6.1115104410262736E-4</v>
      </c>
      <c r="M54" s="2">
        <f t="shared" si="20"/>
        <v>6.1698743890378066E-4</v>
      </c>
    </row>
    <row r="55" spans="1:13" x14ac:dyDescent="0.3">
      <c r="A55">
        <v>4898</v>
      </c>
      <c r="B55">
        <v>16.66</v>
      </c>
      <c r="C55" s="4">
        <f t="shared" si="11"/>
        <v>0.23000000000000043</v>
      </c>
      <c r="D55" s="4">
        <f t="shared" si="12"/>
        <v>-0.1225000000000005</v>
      </c>
      <c r="E55" s="4">
        <f t="shared" si="13"/>
        <v>5.0000000000007816E-3</v>
      </c>
      <c r="F55" s="4">
        <f t="shared" si="14"/>
        <v>-0.10999999999999943</v>
      </c>
      <c r="G55" s="2">
        <f t="shared" si="8"/>
        <v>52</v>
      </c>
      <c r="H55" s="5">
        <f t="shared" si="15"/>
        <v>1.718213058419244E-3</v>
      </c>
      <c r="I55" s="5">
        <f t="shared" si="16"/>
        <v>2.0072494718319415E-4</v>
      </c>
      <c r="J55" s="5">
        <f t="shared" si="17"/>
        <v>8.934707903780062E-2</v>
      </c>
      <c r="K55" s="5">
        <f t="shared" si="18"/>
        <v>7.0409154792549136E-3</v>
      </c>
      <c r="L55" s="2">
        <f t="shared" si="19"/>
        <v>6.4118302474314452E-4</v>
      </c>
      <c r="M55" s="2">
        <f t="shared" si="20"/>
        <v>6.4703018436285771E-4</v>
      </c>
    </row>
    <row r="56" spans="1:13" x14ac:dyDescent="0.3">
      <c r="A56">
        <v>4989</v>
      </c>
      <c r="B56">
        <v>16.670000000000002</v>
      </c>
      <c r="C56" s="4">
        <f t="shared" si="11"/>
        <v>0.23499999999999943</v>
      </c>
      <c r="D56" s="4">
        <f t="shared" si="12"/>
        <v>0.1274999999999995</v>
      </c>
      <c r="E56" s="4">
        <f t="shared" si="13"/>
        <v>0.22999999999999865</v>
      </c>
      <c r="F56" s="4">
        <f t="shared" si="14"/>
        <v>0.11249999999999893</v>
      </c>
      <c r="G56" s="2">
        <f t="shared" si="8"/>
        <v>53</v>
      </c>
      <c r="H56" s="5">
        <f t="shared" si="15"/>
        <v>1.718213058419244E-3</v>
      </c>
      <c r="I56" s="5">
        <f t="shared" si="16"/>
        <v>2.0084543034476872E-4</v>
      </c>
      <c r="J56" s="5">
        <f t="shared" si="17"/>
        <v>9.1065292096219858E-2</v>
      </c>
      <c r="K56" s="5">
        <f t="shared" si="18"/>
        <v>7.2417609095996819E-3</v>
      </c>
      <c r="L56" s="2">
        <f t="shared" si="19"/>
        <v>6.7191596068450594E-4</v>
      </c>
      <c r="M56" s="2">
        <f t="shared" si="20"/>
        <v>6.7826782468208648E-4</v>
      </c>
    </row>
    <row r="57" spans="1:13" x14ac:dyDescent="0.3">
      <c r="A57">
        <v>4759</v>
      </c>
      <c r="B57">
        <v>17.13</v>
      </c>
      <c r="C57" s="4">
        <f t="shared" si="11"/>
        <v>0.48499999999999943</v>
      </c>
      <c r="D57" s="4">
        <f t="shared" si="12"/>
        <v>6.7500000000000782E-2</v>
      </c>
      <c r="E57" s="4">
        <f t="shared" si="13"/>
        <v>0.25500000000000078</v>
      </c>
      <c r="F57" s="4">
        <f t="shared" si="14"/>
        <v>1.2500000000001066E-2</v>
      </c>
      <c r="G57" s="2">
        <f t="shared" si="8"/>
        <v>54</v>
      </c>
      <c r="H57" s="5">
        <f t="shared" si="15"/>
        <v>1.718213058419244E-3</v>
      </c>
      <c r="I57" s="5">
        <f t="shared" si="16"/>
        <v>2.0638765577719783E-4</v>
      </c>
      <c r="J57" s="5">
        <f t="shared" si="17"/>
        <v>9.2783505154639095E-2</v>
      </c>
      <c r="K57" s="5">
        <f t="shared" si="18"/>
        <v>7.4481485653768798E-3</v>
      </c>
      <c r="L57" s="2">
        <f t="shared" si="19"/>
        <v>7.0386283693424053E-4</v>
      </c>
      <c r="M57" s="2">
        <f t="shared" si="20"/>
        <v>7.1078482228401399E-4</v>
      </c>
    </row>
    <row r="58" spans="1:13" x14ac:dyDescent="0.3">
      <c r="A58">
        <v>4900</v>
      </c>
      <c r="B58">
        <v>17.64</v>
      </c>
      <c r="C58" s="4">
        <f t="shared" si="11"/>
        <v>0.37000000000000099</v>
      </c>
      <c r="D58" s="4">
        <f t="shared" si="12"/>
        <v>-0.16249999999999964</v>
      </c>
      <c r="E58" s="4">
        <f t="shared" si="13"/>
        <v>0.11500000000000021</v>
      </c>
      <c r="F58" s="4">
        <f t="shared" si="14"/>
        <v>-7.0000000000000284E-2</v>
      </c>
      <c r="G58" s="2">
        <f t="shared" si="8"/>
        <v>55</v>
      </c>
      <c r="H58" s="5">
        <f t="shared" si="15"/>
        <v>1.718213058419244E-3</v>
      </c>
      <c r="I58" s="5">
        <f t="shared" si="16"/>
        <v>2.1253229701749971E-4</v>
      </c>
      <c r="J58" s="5">
        <f t="shared" si="17"/>
        <v>9.4501718213058333E-2</v>
      </c>
      <c r="K58" s="5">
        <f t="shared" si="18"/>
        <v>7.6606808623943794E-3</v>
      </c>
      <c r="L58" s="2">
        <f t="shared" si="19"/>
        <v>7.3711018607231068E-4</v>
      </c>
      <c r="M58" s="2">
        <f t="shared" si="20"/>
        <v>7.4429404633512839E-4</v>
      </c>
    </row>
    <row r="59" spans="1:13" x14ac:dyDescent="0.3">
      <c r="A59">
        <v>4728</v>
      </c>
      <c r="B59">
        <v>17.87</v>
      </c>
      <c r="C59" s="4">
        <f t="shared" si="11"/>
        <v>0.16000000000000014</v>
      </c>
      <c r="D59" s="4">
        <f t="shared" si="12"/>
        <v>-0.15750000000000064</v>
      </c>
      <c r="E59" s="4">
        <f t="shared" si="13"/>
        <v>4.4999999999999929E-2</v>
      </c>
      <c r="F59" s="4">
        <f t="shared" si="14"/>
        <v>-3.5000000000000142E-2</v>
      </c>
      <c r="G59" s="2">
        <f t="shared" si="8"/>
        <v>56</v>
      </c>
      <c r="H59" s="5">
        <f t="shared" si="15"/>
        <v>1.718213058419244E-3</v>
      </c>
      <c r="I59" s="5">
        <f t="shared" si="16"/>
        <v>2.1530340973371429E-4</v>
      </c>
      <c r="J59" s="5">
        <f t="shared" si="17"/>
        <v>9.6219931271477571E-2</v>
      </c>
      <c r="K59" s="5">
        <f t="shared" si="18"/>
        <v>7.8759842721280934E-3</v>
      </c>
      <c r="L59" s="2">
        <f t="shared" si="19"/>
        <v>7.713592843836785E-4</v>
      </c>
      <c r="M59" s="2">
        <f t="shared" si="20"/>
        <v>7.7864748058023093E-4</v>
      </c>
    </row>
    <row r="60" spans="1:13" x14ac:dyDescent="0.3">
      <c r="A60">
        <v>5057</v>
      </c>
      <c r="B60">
        <v>17.96</v>
      </c>
      <c r="C60" s="4">
        <f t="shared" si="11"/>
        <v>5.4999999999999716E-2</v>
      </c>
      <c r="D60" s="4">
        <f t="shared" si="12"/>
        <v>-7.2500000000000675E-2</v>
      </c>
      <c r="E60" s="4">
        <f t="shared" si="13"/>
        <v>9.9999999999997868E-3</v>
      </c>
      <c r="F60" s="4">
        <f t="shared" si="14"/>
        <v>-1.7500000000000071E-2</v>
      </c>
      <c r="G60" s="2">
        <f t="shared" si="8"/>
        <v>57</v>
      </c>
      <c r="H60" s="5">
        <f t="shared" si="15"/>
        <v>1.718213058419244E-3</v>
      </c>
      <c r="I60" s="5">
        <f t="shared" si="16"/>
        <v>2.1638775818788518E-4</v>
      </c>
      <c r="J60" s="5">
        <f t="shared" si="17"/>
        <v>9.7938144329896809E-2</v>
      </c>
      <c r="K60" s="5">
        <f t="shared" si="18"/>
        <v>8.0923720303159793E-3</v>
      </c>
      <c r="L60" s="2">
        <f t="shared" si="19"/>
        <v>8.0645631917238198E-4</v>
      </c>
      <c r="M60" s="2">
        <f t="shared" si="20"/>
        <v>8.1376811516346956E-4</v>
      </c>
    </row>
    <row r="61" spans="1:13" x14ac:dyDescent="0.3">
      <c r="A61">
        <v>4985</v>
      </c>
      <c r="B61">
        <v>17.98</v>
      </c>
      <c r="C61" s="4">
        <f t="shared" si="11"/>
        <v>1.4999999999998792E-2</v>
      </c>
      <c r="D61" s="4">
        <f t="shared" si="12"/>
        <v>0</v>
      </c>
      <c r="E61" s="4">
        <f t="shared" si="13"/>
        <v>4.9999999999990052E-3</v>
      </c>
      <c r="F61" s="4">
        <f t="shared" si="14"/>
        <v>-2.5000000000003908E-3</v>
      </c>
      <c r="G61" s="2">
        <f t="shared" si="8"/>
        <v>58</v>
      </c>
      <c r="H61" s="5">
        <f t="shared" si="15"/>
        <v>1.718213058419244E-3</v>
      </c>
      <c r="I61" s="5">
        <f t="shared" si="16"/>
        <v>2.166287245110343E-4</v>
      </c>
      <c r="J61" s="5">
        <f t="shared" si="17"/>
        <v>9.9656357388316047E-2</v>
      </c>
      <c r="K61" s="5">
        <f t="shared" si="18"/>
        <v>8.3090007548270138E-3</v>
      </c>
      <c r="L61" s="2">
        <f t="shared" si="19"/>
        <v>8.4232138236218774E-4</v>
      </c>
      <c r="M61" s="2">
        <f t="shared" si="20"/>
        <v>8.4964518526628452E-4</v>
      </c>
    </row>
    <row r="62" spans="1:13" x14ac:dyDescent="0.3">
      <c r="A62">
        <v>4880</v>
      </c>
      <c r="B62">
        <v>17.989999999999998</v>
      </c>
      <c r="C62" s="4">
        <f t="shared" si="11"/>
        <v>5.4999999999999716E-2</v>
      </c>
      <c r="D62" s="4">
        <f t="shared" si="12"/>
        <v>3.2500000000000639E-2</v>
      </c>
      <c r="E62" s="4">
        <f t="shared" si="13"/>
        <v>5.0000000000000711E-2</v>
      </c>
      <c r="F62" s="4">
        <f t="shared" si="14"/>
        <v>2.2500000000000853E-2</v>
      </c>
      <c r="G62" s="2">
        <f t="shared" si="8"/>
        <v>59</v>
      </c>
      <c r="H62" s="5">
        <f t="shared" si="15"/>
        <v>1.718213058419244E-3</v>
      </c>
      <c r="I62" s="5">
        <f t="shared" si="16"/>
        <v>2.1674920767260881E-4</v>
      </c>
      <c r="J62" s="5">
        <f t="shared" si="17"/>
        <v>0.10137457044673528</v>
      </c>
      <c r="K62" s="5">
        <f t="shared" si="18"/>
        <v>8.5257499624996225E-3</v>
      </c>
      <c r="L62" s="2">
        <f t="shared" si="19"/>
        <v>8.7894329510305287E-4</v>
      </c>
      <c r="M62" s="2">
        <f t="shared" si="20"/>
        <v>8.8638923729465659E-4</v>
      </c>
    </row>
    <row r="63" spans="1:13" x14ac:dyDescent="0.3">
      <c r="A63">
        <v>5164</v>
      </c>
      <c r="B63">
        <v>18.09</v>
      </c>
      <c r="C63" s="4">
        <f t="shared" si="11"/>
        <v>8.0000000000000071E-2</v>
      </c>
      <c r="D63" s="4">
        <f t="shared" si="12"/>
        <v>-7.499999999999396E-3</v>
      </c>
      <c r="E63" s="4">
        <f t="shared" si="13"/>
        <v>2.9999999999999361E-2</v>
      </c>
      <c r="F63" s="4">
        <f t="shared" si="14"/>
        <v>-1.0000000000000675E-2</v>
      </c>
      <c r="G63" s="2">
        <f t="shared" si="8"/>
        <v>60</v>
      </c>
      <c r="H63" s="5">
        <f t="shared" si="15"/>
        <v>1.718213058419244E-3</v>
      </c>
      <c r="I63" s="5">
        <f t="shared" si="16"/>
        <v>2.1795403928835427E-4</v>
      </c>
      <c r="J63" s="5">
        <f t="shared" si="17"/>
        <v>0.10309278350515452</v>
      </c>
      <c r="K63" s="5">
        <f t="shared" si="18"/>
        <v>8.7437040017879775E-3</v>
      </c>
      <c r="L63" s="2">
        <f t="shared" si="19"/>
        <v>9.1643633008430588E-4</v>
      </c>
      <c r="M63" s="2">
        <f t="shared" si="20"/>
        <v>9.239567979428628E-4</v>
      </c>
    </row>
    <row r="64" spans="1:13" x14ac:dyDescent="0.3">
      <c r="A64">
        <v>4983</v>
      </c>
      <c r="B64">
        <v>18.149999999999999</v>
      </c>
      <c r="C64" s="4">
        <f t="shared" si="11"/>
        <v>4.0000000000000924E-2</v>
      </c>
      <c r="D64" s="4">
        <f t="shared" si="12"/>
        <v>0.15500000000000025</v>
      </c>
      <c r="E64" s="4">
        <f t="shared" si="13"/>
        <v>1.0000000000001563E-2</v>
      </c>
      <c r="F64" s="4">
        <f t="shared" si="14"/>
        <v>-9.9999999999988987E-3</v>
      </c>
      <c r="G64" s="2">
        <f t="shared" si="8"/>
        <v>61</v>
      </c>
      <c r="H64" s="5">
        <f t="shared" si="15"/>
        <v>1.718213058419244E-3</v>
      </c>
      <c r="I64" s="5">
        <f t="shared" si="16"/>
        <v>2.1867693825780154E-4</v>
      </c>
      <c r="J64" s="5">
        <f t="shared" si="17"/>
        <v>0.10481099656357376</v>
      </c>
      <c r="K64" s="5">
        <f t="shared" si="18"/>
        <v>8.9623809400457798E-3</v>
      </c>
      <c r="L64" s="2">
        <f t="shared" si="19"/>
        <v>9.5475535787429156E-4</v>
      </c>
      <c r="M64" s="2">
        <f t="shared" si="20"/>
        <v>9.6230108165331599E-4</v>
      </c>
    </row>
    <row r="65" spans="1:13" x14ac:dyDescent="0.3">
      <c r="A65">
        <v>4980</v>
      </c>
      <c r="B65">
        <v>18.170000000000002</v>
      </c>
      <c r="C65" s="4">
        <f t="shared" si="11"/>
        <v>0.39000000000000057</v>
      </c>
      <c r="D65" s="4">
        <f t="shared" si="12"/>
        <v>0.18499999999999872</v>
      </c>
      <c r="E65" s="4">
        <f t="shared" si="13"/>
        <v>0.37999999999999901</v>
      </c>
      <c r="F65" s="4">
        <f t="shared" si="14"/>
        <v>0.18499999999999872</v>
      </c>
      <c r="G65" s="2">
        <f t="shared" si="8"/>
        <v>62</v>
      </c>
      <c r="H65" s="5">
        <f t="shared" si="15"/>
        <v>1.718213058419244E-3</v>
      </c>
      <c r="I65" s="5">
        <f t="shared" si="16"/>
        <v>2.1891790458095068E-4</v>
      </c>
      <c r="J65" s="5">
        <f t="shared" si="17"/>
        <v>0.106529209621993</v>
      </c>
      <c r="K65" s="5">
        <f t="shared" si="18"/>
        <v>9.1812988446267306E-3</v>
      </c>
      <c r="L65" s="2">
        <f t="shared" si="19"/>
        <v>9.9385193678949019E-4</v>
      </c>
      <c r="M65" s="2">
        <f t="shared" si="20"/>
        <v>1.0023731187426372E-3</v>
      </c>
    </row>
    <row r="66" spans="1:13" x14ac:dyDescent="0.3">
      <c r="A66">
        <v>4733</v>
      </c>
      <c r="B66">
        <v>18.93</v>
      </c>
      <c r="C66" s="4">
        <f t="shared" si="11"/>
        <v>0.40999999999999837</v>
      </c>
      <c r="D66" s="4">
        <f t="shared" si="12"/>
        <v>-0.16500000000000004</v>
      </c>
      <c r="E66" s="4">
        <f t="shared" si="13"/>
        <v>2.9999999999999361E-2</v>
      </c>
      <c r="F66" s="4">
        <f t="shared" si="14"/>
        <v>-0.17499999999999982</v>
      </c>
      <c r="G66" s="2">
        <f t="shared" si="8"/>
        <v>63</v>
      </c>
      <c r="H66" s="5">
        <f t="shared" si="15"/>
        <v>1.718213058419244E-3</v>
      </c>
      <c r="I66" s="5">
        <f t="shared" si="16"/>
        <v>2.2807462486061617E-4</v>
      </c>
      <c r="J66" s="5">
        <f t="shared" si="17"/>
        <v>0.10824742268041224</v>
      </c>
      <c r="K66" s="5">
        <f t="shared" si="18"/>
        <v>9.409373469487347E-3</v>
      </c>
      <c r="L66" s="2">
        <f t="shared" si="19"/>
        <v>1.0347077354762705E-3</v>
      </c>
      <c r="M66" s="2">
        <f t="shared" si="20"/>
        <v>1.0433071693797184E-3</v>
      </c>
    </row>
    <row r="67" spans="1:13" x14ac:dyDescent="0.3">
      <c r="A67">
        <v>5073</v>
      </c>
      <c r="B67">
        <v>18.989999999999998</v>
      </c>
      <c r="C67" s="4">
        <f t="shared" si="11"/>
        <v>6.0000000000000497E-2</v>
      </c>
      <c r="D67" s="4">
        <f t="shared" si="12"/>
        <v>-0.16249999999999876</v>
      </c>
      <c r="E67" s="4">
        <f t="shared" si="13"/>
        <v>3.0000000000001137E-2</v>
      </c>
      <c r="F67" s="4">
        <f t="shared" si="14"/>
        <v>8.8817841970012523E-16</v>
      </c>
      <c r="G67" s="2">
        <f t="shared" si="8"/>
        <v>64</v>
      </c>
      <c r="H67" s="5">
        <f t="shared" si="15"/>
        <v>1.718213058419244E-3</v>
      </c>
      <c r="I67" s="5">
        <f t="shared" si="16"/>
        <v>2.2879752383006343E-4</v>
      </c>
      <c r="J67" s="5">
        <f t="shared" si="17"/>
        <v>0.10996563573883147</v>
      </c>
      <c r="K67" s="5">
        <f t="shared" si="18"/>
        <v>9.6381709933174107E-3</v>
      </c>
      <c r="L67" s="2">
        <f t="shared" si="19"/>
        <v>1.0764280318997094E-3</v>
      </c>
      <c r="M67" s="2">
        <f t="shared" si="20"/>
        <v>1.0851069598479075E-3</v>
      </c>
    </row>
    <row r="68" spans="1:13" x14ac:dyDescent="0.3">
      <c r="A68">
        <v>4668</v>
      </c>
      <c r="B68">
        <v>19.05</v>
      </c>
      <c r="C68" s="4">
        <f t="shared" si="11"/>
        <v>8.5000000000000853E-2</v>
      </c>
      <c r="D68" s="4">
        <f t="shared" si="12"/>
        <v>7.499999999999396E-3</v>
      </c>
      <c r="E68" s="4">
        <f t="shared" si="13"/>
        <v>5.4999999999999716E-2</v>
      </c>
      <c r="F68" s="4">
        <f t="shared" si="14"/>
        <v>1.2499999999999289E-2</v>
      </c>
      <c r="G68" s="2">
        <f t="shared" si="8"/>
        <v>65</v>
      </c>
      <c r="H68" s="5">
        <f t="shared" si="15"/>
        <v>1.718213058419244E-3</v>
      </c>
      <c r="I68" s="5">
        <f t="shared" si="16"/>
        <v>2.2952042279951075E-4</v>
      </c>
      <c r="J68" s="5">
        <f t="shared" si="17"/>
        <v>0.11168384879725071</v>
      </c>
      <c r="K68" s="5">
        <f t="shared" si="18"/>
        <v>9.8676914161169218E-3</v>
      </c>
      <c r="L68" s="2">
        <f t="shared" si="19"/>
        <v>1.1190165523431545E-3</v>
      </c>
      <c r="M68" s="2">
        <f t="shared" si="20"/>
        <v>1.1278434965465518E-3</v>
      </c>
    </row>
    <row r="69" spans="1:13" x14ac:dyDescent="0.3">
      <c r="A69">
        <v>5145</v>
      </c>
      <c r="B69">
        <v>19.16</v>
      </c>
      <c r="C69" s="4">
        <f t="shared" si="11"/>
        <v>7.4999999999999289E-2</v>
      </c>
      <c r="D69" s="4">
        <f t="shared" si="12"/>
        <v>-2.7500000000000746E-2</v>
      </c>
      <c r="E69" s="4">
        <f t="shared" si="13"/>
        <v>1.9999999999999574E-2</v>
      </c>
      <c r="F69" s="4">
        <f t="shared" si="14"/>
        <v>-1.7500000000000071E-2</v>
      </c>
      <c r="G69" s="2">
        <f t="shared" si="8"/>
        <v>66</v>
      </c>
      <c r="H69" s="5">
        <f t="shared" si="15"/>
        <v>1.718213058419244E-3</v>
      </c>
      <c r="I69" s="5">
        <f t="shared" si="16"/>
        <v>2.3084573757683075E-4</v>
      </c>
      <c r="J69" s="5">
        <f t="shared" si="17"/>
        <v>0.11340206185566995</v>
      </c>
      <c r="K69" s="5">
        <f t="shared" si="18"/>
        <v>1.0098537153693753E-2</v>
      </c>
      <c r="L69" s="2">
        <f t="shared" si="19"/>
        <v>1.1625463733633686E-3</v>
      </c>
      <c r="M69" s="2">
        <f t="shared" si="20"/>
        <v>1.1714279697225315E-3</v>
      </c>
    </row>
    <row r="70" spans="1:13" x14ac:dyDescent="0.3">
      <c r="A70">
        <v>4923</v>
      </c>
      <c r="B70">
        <v>19.2</v>
      </c>
      <c r="C70" s="4">
        <f t="shared" si="11"/>
        <v>2.9999999999999361E-2</v>
      </c>
      <c r="D70" s="4">
        <f t="shared" si="12"/>
        <v>7.5000000000002842E-3</v>
      </c>
      <c r="E70" s="4">
        <f t="shared" si="13"/>
        <v>9.9999999999997868E-3</v>
      </c>
      <c r="F70" s="4">
        <f t="shared" si="14"/>
        <v>-4.9999999999998934E-3</v>
      </c>
      <c r="G70" s="2">
        <f t="shared" ref="G70:G133" si="21">G69+1</f>
        <v>67</v>
      </c>
      <c r="H70" s="5">
        <f t="shared" si="15"/>
        <v>1.718213058419244E-3</v>
      </c>
      <c r="I70" s="5">
        <f t="shared" si="16"/>
        <v>2.3132767022312892E-4</v>
      </c>
      <c r="J70" s="5">
        <f t="shared" si="17"/>
        <v>0.11512027491408919</v>
      </c>
      <c r="K70" s="5">
        <f t="shared" si="18"/>
        <v>1.0329864823916882E-2</v>
      </c>
      <c r="L70" s="2">
        <f t="shared" si="19"/>
        <v>1.2069257869868504E-3</v>
      </c>
      <c r="M70" s="2">
        <f t="shared" si="20"/>
        <v>1.2158351234553791E-3</v>
      </c>
    </row>
    <row r="71" spans="1:13" x14ac:dyDescent="0.3">
      <c r="A71">
        <v>5009</v>
      </c>
      <c r="B71">
        <v>19.22</v>
      </c>
      <c r="C71" s="4">
        <f t="shared" si="11"/>
        <v>8.9999999999999858E-2</v>
      </c>
      <c r="D71" s="4">
        <f t="shared" si="12"/>
        <v>3.500000000000103E-2</v>
      </c>
      <c r="E71" s="4">
        <f t="shared" si="13"/>
        <v>8.0000000000000071E-2</v>
      </c>
      <c r="F71" s="4">
        <f t="shared" si="14"/>
        <v>3.5000000000000142E-2</v>
      </c>
      <c r="G71" s="2">
        <f t="shared" si="21"/>
        <v>68</v>
      </c>
      <c r="H71" s="5">
        <f t="shared" si="15"/>
        <v>1.718213058419244E-3</v>
      </c>
      <c r="I71" s="5">
        <f t="shared" si="16"/>
        <v>2.3156863654627801E-4</v>
      </c>
      <c r="J71" s="5">
        <f t="shared" si="17"/>
        <v>0.11683848797250843</v>
      </c>
      <c r="K71" s="5">
        <f t="shared" si="18"/>
        <v>1.0561433460463159E-2</v>
      </c>
      <c r="L71" s="2">
        <f t="shared" si="19"/>
        <v>1.2521287092301665E-3</v>
      </c>
      <c r="M71" s="2">
        <f t="shared" si="20"/>
        <v>1.2612632788254875E-3</v>
      </c>
    </row>
    <row r="72" spans="1:13" x14ac:dyDescent="0.3">
      <c r="A72">
        <v>5051</v>
      </c>
      <c r="B72">
        <v>19.38</v>
      </c>
      <c r="C72" s="4">
        <f t="shared" si="11"/>
        <v>0.10000000000000142</v>
      </c>
      <c r="D72" s="4">
        <f t="shared" si="12"/>
        <v>-2.4999999999999467E-2</v>
      </c>
      <c r="E72" s="4">
        <f t="shared" si="13"/>
        <v>2.000000000000135E-2</v>
      </c>
      <c r="F72" s="4">
        <f t="shared" si="14"/>
        <v>-2.9999999999999361E-2</v>
      </c>
      <c r="G72" s="2">
        <f t="shared" si="21"/>
        <v>69</v>
      </c>
      <c r="H72" s="5">
        <f t="shared" si="15"/>
        <v>1.718213058419244E-3</v>
      </c>
      <c r="I72" s="5">
        <f t="shared" si="16"/>
        <v>2.3349636713147076E-4</v>
      </c>
      <c r="J72" s="5">
        <f t="shared" si="17"/>
        <v>0.11855670103092766</v>
      </c>
      <c r="K72" s="5">
        <f t="shared" si="18"/>
        <v>1.079492982759463E-2</v>
      </c>
      <c r="L72" s="2">
        <f t="shared" si="19"/>
        <v>1.2983592576144725E-3</v>
      </c>
      <c r="M72" s="2">
        <f t="shared" si="20"/>
        <v>1.3075509635544578E-3</v>
      </c>
    </row>
    <row r="73" spans="1:13" x14ac:dyDescent="0.3">
      <c r="A73">
        <v>4766</v>
      </c>
      <c r="B73">
        <v>19.420000000000002</v>
      </c>
      <c r="C73" s="4">
        <f t="shared" si="11"/>
        <v>4.0000000000000924E-2</v>
      </c>
      <c r="D73" s="4">
        <f t="shared" si="12"/>
        <v>7.4999999999985079E-3</v>
      </c>
      <c r="E73" s="4">
        <f t="shared" si="13"/>
        <v>1.9999999999999574E-2</v>
      </c>
      <c r="F73" s="4">
        <f t="shared" si="14"/>
        <v>-8.8817841970012523E-16</v>
      </c>
      <c r="G73" s="2">
        <f t="shared" si="21"/>
        <v>70</v>
      </c>
      <c r="H73" s="5">
        <f t="shared" si="15"/>
        <v>1.718213058419244E-3</v>
      </c>
      <c r="I73" s="5">
        <f t="shared" si="16"/>
        <v>2.3397829977776896E-4</v>
      </c>
      <c r="J73" s="5">
        <f t="shared" si="17"/>
        <v>0.1202749140893469</v>
      </c>
      <c r="K73" s="5">
        <f t="shared" si="18"/>
        <v>1.10289081273724E-2</v>
      </c>
      <c r="L73" s="2">
        <f t="shared" si="19"/>
        <v>1.3454509914835725E-3</v>
      </c>
      <c r="M73" s="2">
        <f t="shared" si="20"/>
        <v>1.3547006618311881E-3</v>
      </c>
    </row>
    <row r="74" spans="1:13" x14ac:dyDescent="0.3">
      <c r="A74">
        <v>5109</v>
      </c>
      <c r="B74">
        <v>19.46</v>
      </c>
      <c r="C74" s="4">
        <f t="shared" si="11"/>
        <v>0.11499999999999844</v>
      </c>
      <c r="D74" s="4">
        <f t="shared" si="12"/>
        <v>3.2499999999999751E-2</v>
      </c>
      <c r="E74" s="4">
        <f t="shared" si="13"/>
        <v>9.4999999999998863E-2</v>
      </c>
      <c r="F74" s="4">
        <f t="shared" si="14"/>
        <v>3.7499999999999645E-2</v>
      </c>
      <c r="G74" s="2">
        <f t="shared" si="21"/>
        <v>71</v>
      </c>
      <c r="H74" s="5">
        <f t="shared" si="15"/>
        <v>1.718213058419244E-3</v>
      </c>
      <c r="I74" s="5">
        <f t="shared" si="16"/>
        <v>2.3446023242406714E-4</v>
      </c>
      <c r="J74" s="5">
        <f t="shared" si="17"/>
        <v>0.12199312714776614</v>
      </c>
      <c r="K74" s="5">
        <f t="shared" si="18"/>
        <v>1.1263368359796466E-2</v>
      </c>
      <c r="L74" s="2">
        <f t="shared" si="19"/>
        <v>1.3934063950263647E-3</v>
      </c>
      <c r="M74" s="2">
        <f t="shared" si="20"/>
        <v>1.4029353296093139E-3</v>
      </c>
    </row>
    <row r="75" spans="1:13" x14ac:dyDescent="0.3">
      <c r="A75">
        <v>5033</v>
      </c>
      <c r="B75">
        <v>19.649999999999999</v>
      </c>
      <c r="C75" s="4">
        <f t="shared" si="11"/>
        <v>0.10500000000000043</v>
      </c>
      <c r="D75" s="4">
        <f t="shared" si="12"/>
        <v>-3.4999999999999254E-2</v>
      </c>
      <c r="E75" s="4">
        <f t="shared" si="13"/>
        <v>1.0000000000001563E-2</v>
      </c>
      <c r="F75" s="4">
        <f t="shared" si="14"/>
        <v>-4.249999999999865E-2</v>
      </c>
      <c r="G75" s="2">
        <f t="shared" si="21"/>
        <v>72</v>
      </c>
      <c r="H75" s="5">
        <f t="shared" si="15"/>
        <v>1.718213058419244E-3</v>
      </c>
      <c r="I75" s="5">
        <f t="shared" si="16"/>
        <v>2.3674941249398349E-4</v>
      </c>
      <c r="J75" s="5">
        <f t="shared" si="17"/>
        <v>0.12371134020618538</v>
      </c>
      <c r="K75" s="5">
        <f t="shared" si="18"/>
        <v>1.1500117772290449E-2</v>
      </c>
      <c r="L75" s="2">
        <f t="shared" si="19"/>
        <v>1.4424546346687311E-3</v>
      </c>
      <c r="M75" s="2">
        <f t="shared" si="20"/>
        <v>1.4520133795184616E-3</v>
      </c>
    </row>
    <row r="76" spans="1:13" x14ac:dyDescent="0.3">
      <c r="A76">
        <v>4942</v>
      </c>
      <c r="B76">
        <v>19.670000000000002</v>
      </c>
      <c r="C76" s="4">
        <f t="shared" si="11"/>
        <v>4.4999999999999929E-2</v>
      </c>
      <c r="D76" s="4">
        <f t="shared" si="12"/>
        <v>5.4999999999999716E-2</v>
      </c>
      <c r="E76" s="4">
        <f t="shared" si="13"/>
        <v>3.4999999999998366E-2</v>
      </c>
      <c r="F76" s="4">
        <f t="shared" si="14"/>
        <v>1.2499999999998401E-2</v>
      </c>
      <c r="G76" s="2">
        <f t="shared" si="21"/>
        <v>73</v>
      </c>
      <c r="H76" s="5">
        <f t="shared" si="15"/>
        <v>1.718213058419244E-3</v>
      </c>
      <c r="I76" s="5">
        <f t="shared" si="16"/>
        <v>2.3699037881713263E-4</v>
      </c>
      <c r="J76" s="5">
        <f t="shared" si="17"/>
        <v>0.12542955326460462</v>
      </c>
      <c r="K76" s="5">
        <f t="shared" si="18"/>
        <v>1.1737108151107583E-2</v>
      </c>
      <c r="L76" s="2">
        <f t="shared" si="19"/>
        <v>1.4923470845050854E-3</v>
      </c>
      <c r="M76" s="2">
        <f t="shared" si="20"/>
        <v>1.5020116143987414E-3</v>
      </c>
    </row>
    <row r="77" spans="1:13" x14ac:dyDescent="0.3">
      <c r="A77">
        <v>5050</v>
      </c>
      <c r="B77">
        <v>19.739999999999998</v>
      </c>
      <c r="C77" s="4">
        <f t="shared" si="11"/>
        <v>0.21499999999999986</v>
      </c>
      <c r="D77" s="4">
        <f t="shared" si="12"/>
        <v>0.28500000000000014</v>
      </c>
      <c r="E77" s="4">
        <f t="shared" si="13"/>
        <v>0.18000000000000149</v>
      </c>
      <c r="F77" s="4">
        <f t="shared" si="14"/>
        <v>7.2500000000001563E-2</v>
      </c>
      <c r="G77" s="2">
        <f t="shared" si="21"/>
        <v>74</v>
      </c>
      <c r="H77" s="5">
        <f t="shared" si="15"/>
        <v>1.718213058419244E-3</v>
      </c>
      <c r="I77" s="5">
        <f t="shared" si="16"/>
        <v>2.3783376094815441E-4</v>
      </c>
      <c r="J77" s="5">
        <f t="shared" si="17"/>
        <v>0.12714776632302385</v>
      </c>
      <c r="K77" s="5">
        <f t="shared" si="18"/>
        <v>1.1974941912055738E-2</v>
      </c>
      <c r="L77" s="2">
        <f t="shared" si="19"/>
        <v>1.5431626175329534E-3</v>
      </c>
      <c r="M77" s="2">
        <f t="shared" si="20"/>
        <v>1.5533786373620637E-3</v>
      </c>
    </row>
    <row r="78" spans="1:13" x14ac:dyDescent="0.3">
      <c r="A78">
        <v>5159</v>
      </c>
      <c r="B78">
        <v>20.100000000000001</v>
      </c>
      <c r="C78" s="4">
        <f t="shared" si="11"/>
        <v>0.61500000000000021</v>
      </c>
      <c r="D78" s="4">
        <f t="shared" si="12"/>
        <v>0.1899999999999995</v>
      </c>
      <c r="E78" s="4">
        <f t="shared" si="13"/>
        <v>0.43499999999999872</v>
      </c>
      <c r="F78" s="4">
        <f t="shared" si="14"/>
        <v>0.12749999999999861</v>
      </c>
      <c r="G78" s="2">
        <f t="shared" si="21"/>
        <v>75</v>
      </c>
      <c r="H78" s="5">
        <f t="shared" si="15"/>
        <v>1.718213058419244E-3</v>
      </c>
      <c r="I78" s="5">
        <f t="shared" si="16"/>
        <v>2.4217115476483811E-4</v>
      </c>
      <c r="J78" s="5">
        <f t="shared" si="17"/>
        <v>0.12886597938144309</v>
      </c>
      <c r="K78" s="5">
        <f t="shared" si="18"/>
        <v>1.2217113066820575E-2</v>
      </c>
      <c r="L78" s="2">
        <f t="shared" si="19"/>
        <v>1.5953618437772547E-3</v>
      </c>
      <c r="M78" s="2">
        <f t="shared" si="20"/>
        <v>1.6069286413198942E-3</v>
      </c>
    </row>
    <row r="79" spans="1:13" x14ac:dyDescent="0.3">
      <c r="A79">
        <v>4562</v>
      </c>
      <c r="B79">
        <v>20.97</v>
      </c>
      <c r="C79" s="4">
        <f t="shared" si="11"/>
        <v>0.59499999999999886</v>
      </c>
      <c r="D79" s="4">
        <f t="shared" si="12"/>
        <v>-0.21499999999999986</v>
      </c>
      <c r="E79" s="4">
        <f t="shared" si="13"/>
        <v>0.16000000000000014</v>
      </c>
      <c r="F79" s="4">
        <f t="shared" si="14"/>
        <v>-0.13749999999999929</v>
      </c>
      <c r="G79" s="2">
        <f t="shared" si="21"/>
        <v>76</v>
      </c>
      <c r="H79" s="5">
        <f t="shared" si="15"/>
        <v>1.718213058419244E-3</v>
      </c>
      <c r="I79" s="5">
        <f t="shared" si="16"/>
        <v>2.5265318982182361E-4</v>
      </c>
      <c r="J79" s="5">
        <f t="shared" si="17"/>
        <v>0.13058419243986233</v>
      </c>
      <c r="K79" s="5">
        <f t="shared" si="18"/>
        <v>1.2469766256642398E-2</v>
      </c>
      <c r="L79" s="2">
        <f t="shared" si="19"/>
        <v>1.6497800717550912E-3</v>
      </c>
      <c r="M79" s="2">
        <f t="shared" si="20"/>
        <v>1.6618503315811487E-3</v>
      </c>
    </row>
    <row r="80" spans="1:13" x14ac:dyDescent="0.3">
      <c r="A80">
        <v>4579</v>
      </c>
      <c r="B80">
        <v>21.29</v>
      </c>
      <c r="C80" s="4">
        <f t="shared" si="11"/>
        <v>0.1850000000000005</v>
      </c>
      <c r="D80" s="4">
        <f t="shared" si="12"/>
        <v>-0.25499999999999901</v>
      </c>
      <c r="E80" s="4">
        <f t="shared" si="13"/>
        <v>2.5000000000000355E-2</v>
      </c>
      <c r="F80" s="4">
        <f t="shared" si="14"/>
        <v>-6.7499999999999893E-2</v>
      </c>
      <c r="G80" s="2">
        <f t="shared" si="21"/>
        <v>77</v>
      </c>
      <c r="H80" s="5">
        <f t="shared" si="15"/>
        <v>1.718213058419244E-3</v>
      </c>
      <c r="I80" s="5">
        <f t="shared" si="16"/>
        <v>2.565086509922091E-4</v>
      </c>
      <c r="J80" s="5">
        <f t="shared" si="17"/>
        <v>0.13230240549828157</v>
      </c>
      <c r="K80" s="5">
        <f t="shared" si="18"/>
        <v>1.2726274907634607E-2</v>
      </c>
      <c r="L80" s="2">
        <f t="shared" si="19"/>
        <v>1.7055832350438105E-3</v>
      </c>
      <c r="M80" s="2">
        <f t="shared" si="20"/>
        <v>1.7177331959303598E-3</v>
      </c>
    </row>
    <row r="81" spans="1:13" x14ac:dyDescent="0.3">
      <c r="A81">
        <v>4981</v>
      </c>
      <c r="B81">
        <v>21.34</v>
      </c>
      <c r="C81" s="4">
        <f t="shared" si="11"/>
        <v>8.5000000000000853E-2</v>
      </c>
      <c r="D81" s="4">
        <f t="shared" si="12"/>
        <v>-2.0000000000000462E-2</v>
      </c>
      <c r="E81" s="4">
        <f t="shared" si="13"/>
        <v>6.0000000000000497E-2</v>
      </c>
      <c r="F81" s="4">
        <f t="shared" si="14"/>
        <v>1.7500000000000071E-2</v>
      </c>
      <c r="G81" s="2">
        <f t="shared" si="21"/>
        <v>78</v>
      </c>
      <c r="H81" s="5">
        <f t="shared" si="15"/>
        <v>1.718213058419244E-3</v>
      </c>
      <c r="I81" s="5">
        <f t="shared" si="16"/>
        <v>2.5711106680008182E-4</v>
      </c>
      <c r="J81" s="5">
        <f t="shared" si="17"/>
        <v>0.1340206185567008</v>
      </c>
      <c r="K81" s="5">
        <f t="shared" si="18"/>
        <v>1.2983385974434689E-2</v>
      </c>
      <c r="L81" s="2">
        <f t="shared" si="19"/>
        <v>1.7623496425779016E-3</v>
      </c>
      <c r="M81" s="2">
        <f t="shared" si="20"/>
        <v>1.7746933701985295E-3</v>
      </c>
    </row>
    <row r="82" spans="1:13" x14ac:dyDescent="0.3">
      <c r="A82">
        <v>5116</v>
      </c>
      <c r="B82">
        <v>21.46</v>
      </c>
      <c r="C82" s="4">
        <f t="shared" si="11"/>
        <v>0.14499999999999957</v>
      </c>
      <c r="D82" s="4">
        <f t="shared" si="12"/>
        <v>6.9999999999999396E-2</v>
      </c>
      <c r="E82" s="4">
        <f t="shared" si="13"/>
        <v>8.4999999999999076E-2</v>
      </c>
      <c r="F82" s="4">
        <f t="shared" si="14"/>
        <v>1.2499999999999289E-2</v>
      </c>
      <c r="G82" s="2">
        <f t="shared" si="21"/>
        <v>79</v>
      </c>
      <c r="H82" s="5">
        <f t="shared" si="15"/>
        <v>1.718213058419244E-3</v>
      </c>
      <c r="I82" s="5">
        <f t="shared" si="16"/>
        <v>2.585568647389764E-4</v>
      </c>
      <c r="J82" s="5">
        <f t="shared" si="17"/>
        <v>0.13573883161512004</v>
      </c>
      <c r="K82" s="5">
        <f t="shared" si="18"/>
        <v>1.3241942839173666E-2</v>
      </c>
      <c r="L82" s="2">
        <f t="shared" si="19"/>
        <v>1.8201983284087482E-3</v>
      </c>
      <c r="M82" s="2">
        <f t="shared" si="20"/>
        <v>1.8328200781702604E-3</v>
      </c>
    </row>
    <row r="83" spans="1:13" x14ac:dyDescent="0.3">
      <c r="A83">
        <v>4570</v>
      </c>
      <c r="B83">
        <v>21.63</v>
      </c>
      <c r="C83" s="4">
        <f t="shared" si="11"/>
        <v>0.22499999999999964</v>
      </c>
      <c r="D83" s="4">
        <f t="shared" si="12"/>
        <v>2.5000000000003908E-3</v>
      </c>
      <c r="E83" s="4">
        <f t="shared" si="13"/>
        <v>0.14000000000000057</v>
      </c>
      <c r="F83" s="4">
        <f t="shared" si="14"/>
        <v>2.7500000000000746E-2</v>
      </c>
      <c r="G83" s="2">
        <f t="shared" si="21"/>
        <v>80</v>
      </c>
      <c r="H83" s="5">
        <f t="shared" si="15"/>
        <v>1.718213058419244E-3</v>
      </c>
      <c r="I83" s="5">
        <f t="shared" si="16"/>
        <v>2.6060507848574369E-4</v>
      </c>
      <c r="J83" s="5">
        <f t="shared" si="17"/>
        <v>0.13745704467353928</v>
      </c>
      <c r="K83" s="5">
        <f t="shared" si="18"/>
        <v>1.350254791765941E-2</v>
      </c>
      <c r="L83" s="2">
        <f t="shared" si="19"/>
        <v>1.8792205864783683E-3</v>
      </c>
      <c r="M83" s="2">
        <f t="shared" si="20"/>
        <v>1.8923060515009234E-3</v>
      </c>
    </row>
    <row r="84" spans="1:13" x14ac:dyDescent="0.3">
      <c r="A84">
        <v>5078</v>
      </c>
      <c r="B84">
        <v>21.91</v>
      </c>
      <c r="C84" s="4">
        <f t="shared" si="11"/>
        <v>0.15000000000000036</v>
      </c>
      <c r="D84" s="4">
        <f t="shared" si="12"/>
        <v>-7.2499999999999787E-2</v>
      </c>
      <c r="E84" s="4">
        <f t="shared" si="13"/>
        <v>9.9999999999997868E-3</v>
      </c>
      <c r="F84" s="4">
        <f t="shared" si="14"/>
        <v>-6.5000000000000391E-2</v>
      </c>
      <c r="G84" s="2">
        <f t="shared" si="21"/>
        <v>81</v>
      </c>
      <c r="H84" s="5">
        <f t="shared" si="15"/>
        <v>1.718213058419244E-3</v>
      </c>
      <c r="I84" s="5">
        <f t="shared" si="16"/>
        <v>2.6397860700983096E-4</v>
      </c>
      <c r="J84" s="5">
        <f t="shared" si="17"/>
        <v>0.13917525773195852</v>
      </c>
      <c r="K84" s="5">
        <f t="shared" si="18"/>
        <v>1.3766526524669241E-2</v>
      </c>
      <c r="L84" s="2">
        <f t="shared" si="19"/>
        <v>1.9396137027884463E-3</v>
      </c>
      <c r="M84" s="2">
        <f t="shared" si="20"/>
        <v>1.9527327043611304E-3</v>
      </c>
    </row>
    <row r="85" spans="1:13" x14ac:dyDescent="0.3">
      <c r="A85">
        <v>4704</v>
      </c>
      <c r="B85">
        <v>21.93</v>
      </c>
      <c r="C85" s="4">
        <f t="shared" si="11"/>
        <v>8.0000000000000071E-2</v>
      </c>
      <c r="D85" s="4">
        <f t="shared" si="12"/>
        <v>-2.2499999999999964E-2</v>
      </c>
      <c r="E85" s="4">
        <f t="shared" si="13"/>
        <v>7.0000000000000284E-2</v>
      </c>
      <c r="F85" s="4">
        <f t="shared" si="14"/>
        <v>3.0000000000000249E-2</v>
      </c>
      <c r="G85" s="2">
        <f t="shared" si="21"/>
        <v>82</v>
      </c>
      <c r="H85" s="5">
        <f t="shared" si="15"/>
        <v>1.718213058419244E-3</v>
      </c>
      <c r="I85" s="5">
        <f t="shared" si="16"/>
        <v>2.6421957333298005E-4</v>
      </c>
      <c r="J85" s="5">
        <f t="shared" si="17"/>
        <v>0.14089347079037776</v>
      </c>
      <c r="K85" s="5">
        <f t="shared" si="18"/>
        <v>1.4030746098002221E-2</v>
      </c>
      <c r="L85" s="2">
        <f t="shared" si="19"/>
        <v>2.0009483266910347E-3</v>
      </c>
      <c r="M85" s="2">
        <f t="shared" si="20"/>
        <v>2.0143049823350035E-3</v>
      </c>
    </row>
    <row r="86" spans="1:13" x14ac:dyDescent="0.3">
      <c r="A86">
        <v>4987</v>
      </c>
      <c r="B86">
        <v>22.07</v>
      </c>
      <c r="C86" s="4">
        <f t="shared" si="11"/>
        <v>0.10500000000000043</v>
      </c>
      <c r="D86" s="4">
        <f t="shared" si="12"/>
        <v>8.7499999999999467E-2</v>
      </c>
      <c r="E86" s="4">
        <f t="shared" si="13"/>
        <v>3.5000000000000142E-2</v>
      </c>
      <c r="F86" s="4">
        <f t="shared" si="14"/>
        <v>-1.7500000000000071E-2</v>
      </c>
      <c r="G86" s="2">
        <f t="shared" si="21"/>
        <v>83</v>
      </c>
      <c r="H86" s="5">
        <f t="shared" si="15"/>
        <v>1.718213058419244E-3</v>
      </c>
      <c r="I86" s="5">
        <f t="shared" si="16"/>
        <v>2.6590633759502371E-4</v>
      </c>
      <c r="J86" s="5">
        <f t="shared" si="17"/>
        <v>0.14261168384879699</v>
      </c>
      <c r="K86" s="5">
        <f t="shared" si="18"/>
        <v>1.4296652435597244E-2</v>
      </c>
      <c r="L86" s="2">
        <f t="shared" si="19"/>
        <v>2.0634343721480522E-3</v>
      </c>
      <c r="M86" s="2">
        <f t="shared" si="20"/>
        <v>2.0769113039378539E-3</v>
      </c>
    </row>
    <row r="87" spans="1:13" x14ac:dyDescent="0.3">
      <c r="A87">
        <v>5091</v>
      </c>
      <c r="B87">
        <v>22.14</v>
      </c>
      <c r="C87" s="4">
        <f t="shared" si="11"/>
        <v>0.25499999999999901</v>
      </c>
      <c r="D87" s="4">
        <f t="shared" si="12"/>
        <v>7.749999999999968E-2</v>
      </c>
      <c r="E87" s="4">
        <f t="shared" si="13"/>
        <v>0.21999999999999886</v>
      </c>
      <c r="F87" s="4">
        <f t="shared" si="14"/>
        <v>9.2499999999999361E-2</v>
      </c>
      <c r="G87" s="2">
        <f t="shared" si="21"/>
        <v>84</v>
      </c>
      <c r="H87" s="5">
        <f t="shared" si="15"/>
        <v>1.718213058419244E-3</v>
      </c>
      <c r="I87" s="5">
        <f t="shared" si="16"/>
        <v>2.6674971972604557E-4</v>
      </c>
      <c r="J87" s="5">
        <f t="shared" si="17"/>
        <v>0.14432989690721623</v>
      </c>
      <c r="K87" s="5">
        <f t="shared" si="18"/>
        <v>1.456340215532329E-2</v>
      </c>
      <c r="L87" s="2">
        <f t="shared" si="19"/>
        <v>2.1269573594544285E-3</v>
      </c>
      <c r="M87" s="2">
        <f t="shared" si="20"/>
        <v>2.1411994214249512E-3</v>
      </c>
    </row>
    <row r="88" spans="1:13" x14ac:dyDescent="0.3">
      <c r="A88">
        <v>5087</v>
      </c>
      <c r="B88">
        <v>22.58</v>
      </c>
      <c r="C88" s="4">
        <f t="shared" si="11"/>
        <v>0.25999999999999979</v>
      </c>
      <c r="D88" s="4">
        <f t="shared" si="12"/>
        <v>-8.4999999999999076E-2</v>
      </c>
      <c r="E88" s="4">
        <f t="shared" si="13"/>
        <v>4.0000000000000924E-2</v>
      </c>
      <c r="F88" s="4">
        <f t="shared" si="14"/>
        <v>-8.999999999999897E-2</v>
      </c>
      <c r="G88" s="2">
        <f t="shared" si="21"/>
        <v>85</v>
      </c>
      <c r="H88" s="5">
        <f t="shared" si="15"/>
        <v>1.718213058419244E-3</v>
      </c>
      <c r="I88" s="5">
        <f t="shared" si="16"/>
        <v>2.7205097883532554E-4</v>
      </c>
      <c r="J88" s="5">
        <f t="shared" si="17"/>
        <v>0.14604810996563547</v>
      </c>
      <c r="K88" s="5">
        <f t="shared" si="18"/>
        <v>1.4835453134158617E-2</v>
      </c>
      <c r="L88" s="2">
        <f t="shared" si="19"/>
        <v>2.192180360030307E-3</v>
      </c>
      <c r="M88" s="2">
        <f t="shared" si="20"/>
        <v>2.2065631927050745E-3</v>
      </c>
    </row>
    <row r="89" spans="1:13" x14ac:dyDescent="0.3">
      <c r="A89">
        <v>5153</v>
      </c>
      <c r="B89">
        <v>22.66</v>
      </c>
      <c r="C89" s="4">
        <f t="shared" si="11"/>
        <v>8.5000000000000853E-2</v>
      </c>
      <c r="D89" s="4">
        <f t="shared" si="12"/>
        <v>-6.25E-2</v>
      </c>
      <c r="E89" s="4">
        <f t="shared" si="13"/>
        <v>4.4999999999999929E-2</v>
      </c>
      <c r="F89" s="4">
        <f t="shared" si="14"/>
        <v>2.4999999999995026E-3</v>
      </c>
      <c r="G89" s="2">
        <f t="shared" si="21"/>
        <v>86</v>
      </c>
      <c r="H89" s="5">
        <f t="shared" si="15"/>
        <v>1.718213058419244E-3</v>
      </c>
      <c r="I89" s="5">
        <f t="shared" si="16"/>
        <v>2.7301484412792194E-4</v>
      </c>
      <c r="J89" s="5">
        <f t="shared" si="17"/>
        <v>0.14776632302405471</v>
      </c>
      <c r="K89" s="5">
        <f t="shared" si="18"/>
        <v>1.5108467978286539E-2</v>
      </c>
      <c r="L89" s="2">
        <f t="shared" si="19"/>
        <v>2.2584823266510764E-3</v>
      </c>
      <c r="M89" s="2">
        <f t="shared" si="20"/>
        <v>2.2730253895097935E-3</v>
      </c>
    </row>
    <row r="90" spans="1:13" x14ac:dyDescent="0.3">
      <c r="A90">
        <v>4944</v>
      </c>
      <c r="B90">
        <v>22.75</v>
      </c>
      <c r="C90" s="4">
        <f t="shared" si="11"/>
        <v>0.13499999999999979</v>
      </c>
      <c r="D90" s="4">
        <f t="shared" si="12"/>
        <v>4.2499999999999538E-2</v>
      </c>
      <c r="E90" s="4">
        <f t="shared" si="13"/>
        <v>8.9999999999999858E-2</v>
      </c>
      <c r="F90" s="4">
        <f t="shared" si="14"/>
        <v>2.2499999999999964E-2</v>
      </c>
      <c r="G90" s="2">
        <f t="shared" si="21"/>
        <v>87</v>
      </c>
      <c r="H90" s="5">
        <f t="shared" si="15"/>
        <v>1.718213058419244E-3</v>
      </c>
      <c r="I90" s="5">
        <f t="shared" si="16"/>
        <v>2.7409919258209288E-4</v>
      </c>
      <c r="J90" s="5">
        <f t="shared" si="17"/>
        <v>0.14948453608247395</v>
      </c>
      <c r="K90" s="5">
        <f t="shared" si="18"/>
        <v>1.5382567170868632E-2</v>
      </c>
      <c r="L90" s="2">
        <f t="shared" si="19"/>
        <v>2.3258864450797887E-3</v>
      </c>
      <c r="M90" s="2">
        <f t="shared" si="20"/>
        <v>2.340753694589753E-3</v>
      </c>
    </row>
    <row r="91" spans="1:13" x14ac:dyDescent="0.3">
      <c r="A91">
        <v>5193</v>
      </c>
      <c r="B91">
        <v>22.93</v>
      </c>
      <c r="C91" s="4">
        <f t="shared" ref="C91:C154" si="22">IF(AND(ISNUMBER(B90),ISNUMBER(B92)),(B92-B90)/2,"")</f>
        <v>0.16999999999999993</v>
      </c>
      <c r="D91" s="4">
        <f t="shared" ref="D91:D154" si="23">IF(AND(ISNUMBER(C90),ISNUMBER(C92)),(C92-C90)/2,"")</f>
        <v>-2.4999999999999467E-2</v>
      </c>
      <c r="E91" s="4">
        <f t="shared" ref="E91:E154" si="24">IF(AND(ISNUMBER(B91),ISNUMBER(B92)),(B92-B91)/2,"")</f>
        <v>8.0000000000000071E-2</v>
      </c>
      <c r="F91" s="4">
        <f t="shared" ref="F91:F154" si="25">IF(AND(ISNUMBER(E90),ISNUMBER(E91)),(E91-E90)/2,"")</f>
        <v>-4.9999999999998934E-3</v>
      </c>
      <c r="G91" s="2">
        <f t="shared" si="21"/>
        <v>88</v>
      </c>
      <c r="H91" s="5">
        <f t="shared" ref="H91:H154" si="26">1/MAX(G:G)</f>
        <v>1.718213058419244E-3</v>
      </c>
      <c r="I91" s="5">
        <f t="shared" ref="I91:I154" si="27">B91/SUM(B:B)</f>
        <v>2.7626788949043472E-4</v>
      </c>
      <c r="J91" s="5">
        <f t="shared" ref="J91:J154" si="28">H91+J90</f>
        <v>0.15120274914089318</v>
      </c>
      <c r="K91" s="5">
        <f t="shared" ref="K91:K154" si="29">I91+K90</f>
        <v>1.5658835060359068E-2</v>
      </c>
      <c r="L91" s="2">
        <f t="shared" ref="L91:L154" si="30">K91*J92</f>
        <v>2.3945641243504371E-3</v>
      </c>
      <c r="M91" s="2">
        <f t="shared" ref="M91:M154" si="31">K92*J91</f>
        <v>2.4097228520244857E-3</v>
      </c>
    </row>
    <row r="92" spans="1:13" x14ac:dyDescent="0.3">
      <c r="A92">
        <v>5171</v>
      </c>
      <c r="B92">
        <v>23.09</v>
      </c>
      <c r="C92" s="4">
        <f t="shared" si="22"/>
        <v>8.5000000000000853E-2</v>
      </c>
      <c r="D92" s="4">
        <f t="shared" si="23"/>
        <v>2.0000000000000462E-2</v>
      </c>
      <c r="E92" s="4">
        <f t="shared" si="24"/>
        <v>5.0000000000007816E-3</v>
      </c>
      <c r="F92" s="4">
        <f t="shared" si="25"/>
        <v>-3.7499999999999645E-2</v>
      </c>
      <c r="G92" s="2">
        <f t="shared" si="21"/>
        <v>89</v>
      </c>
      <c r="H92" s="5">
        <f t="shared" si="26"/>
        <v>1.718213058419244E-3</v>
      </c>
      <c r="I92" s="5">
        <f t="shared" si="27"/>
        <v>2.7819562007562747E-4</v>
      </c>
      <c r="J92" s="5">
        <f t="shared" si="28"/>
        <v>0.15292096219931242</v>
      </c>
      <c r="K92" s="5">
        <f t="shared" si="29"/>
        <v>1.5937030680434696E-2</v>
      </c>
      <c r="L92" s="2">
        <f t="shared" si="30"/>
        <v>2.4644892804795873E-3</v>
      </c>
      <c r="M92" s="2">
        <f t="shared" si="31"/>
        <v>2.4796664325546325E-3</v>
      </c>
    </row>
    <row r="93" spans="1:13" x14ac:dyDescent="0.3">
      <c r="A93">
        <v>5112</v>
      </c>
      <c r="B93">
        <v>23.1</v>
      </c>
      <c r="C93" s="4">
        <f t="shared" si="22"/>
        <v>0.21000000000000085</v>
      </c>
      <c r="D93" s="4">
        <f t="shared" si="23"/>
        <v>7.2499999999998899E-2</v>
      </c>
      <c r="E93" s="4">
        <f t="shared" si="24"/>
        <v>0.20500000000000007</v>
      </c>
      <c r="F93" s="4">
        <f t="shared" si="25"/>
        <v>9.9999999999999645E-2</v>
      </c>
      <c r="G93" s="2">
        <f t="shared" si="21"/>
        <v>90</v>
      </c>
      <c r="H93" s="5">
        <f t="shared" si="26"/>
        <v>1.718213058419244E-3</v>
      </c>
      <c r="I93" s="5">
        <f t="shared" si="27"/>
        <v>2.7831610323720201E-4</v>
      </c>
      <c r="J93" s="5">
        <f t="shared" si="28"/>
        <v>0.15463917525773166</v>
      </c>
      <c r="K93" s="5">
        <f t="shared" si="29"/>
        <v>1.6215346783671897E-2</v>
      </c>
      <c r="L93" s="2">
        <f t="shared" si="30"/>
        <v>2.5353892737356352E-3</v>
      </c>
      <c r="M93" s="2">
        <f t="shared" si="31"/>
        <v>2.5513303138969519E-3</v>
      </c>
    </row>
    <row r="94" spans="1:13" x14ac:dyDescent="0.3">
      <c r="A94">
        <v>4706</v>
      </c>
      <c r="B94">
        <v>23.51</v>
      </c>
      <c r="C94" s="4">
        <f t="shared" si="22"/>
        <v>0.22999999999999865</v>
      </c>
      <c r="D94" s="4">
        <f t="shared" si="23"/>
        <v>7.499999999999396E-3</v>
      </c>
      <c r="E94" s="4">
        <f t="shared" si="24"/>
        <v>2.4999999999998579E-2</v>
      </c>
      <c r="F94" s="4">
        <f t="shared" si="25"/>
        <v>-9.0000000000000746E-2</v>
      </c>
      <c r="G94" s="2">
        <f t="shared" si="21"/>
        <v>91</v>
      </c>
      <c r="H94" s="5">
        <f t="shared" si="26"/>
        <v>1.718213058419244E-3</v>
      </c>
      <c r="I94" s="5">
        <f t="shared" si="27"/>
        <v>2.832559128617584E-4</v>
      </c>
      <c r="J94" s="5">
        <f t="shared" si="28"/>
        <v>0.1563573883161509</v>
      </c>
      <c r="K94" s="5">
        <f t="shared" si="29"/>
        <v>1.6498602696533655E-2</v>
      </c>
      <c r="L94" s="2">
        <f t="shared" si="30"/>
        <v>2.608026543094662E-3</v>
      </c>
      <c r="M94" s="2">
        <f t="shared" si="31"/>
        <v>2.624061775418378E-3</v>
      </c>
    </row>
    <row r="95" spans="1:13" x14ac:dyDescent="0.3">
      <c r="A95">
        <v>5182</v>
      </c>
      <c r="B95">
        <v>23.56</v>
      </c>
      <c r="C95" s="4">
        <f t="shared" si="22"/>
        <v>0.22499999999999964</v>
      </c>
      <c r="D95" s="4">
        <f t="shared" si="23"/>
        <v>1.0000000000000675E-2</v>
      </c>
      <c r="E95" s="4">
        <f t="shared" si="24"/>
        <v>0.20000000000000107</v>
      </c>
      <c r="F95" s="4">
        <f t="shared" si="25"/>
        <v>8.7500000000001243E-2</v>
      </c>
      <c r="G95" s="2">
        <f t="shared" si="21"/>
        <v>92</v>
      </c>
      <c r="H95" s="5">
        <f t="shared" si="26"/>
        <v>1.718213058419244E-3</v>
      </c>
      <c r="I95" s="5">
        <f t="shared" si="27"/>
        <v>2.8385832866963112E-4</v>
      </c>
      <c r="J95" s="5">
        <f t="shared" si="28"/>
        <v>0.15807560137457013</v>
      </c>
      <c r="K95" s="5">
        <f t="shared" si="29"/>
        <v>1.6782461025203286E-2</v>
      </c>
      <c r="L95" s="2">
        <f t="shared" si="30"/>
        <v>2.6817334627902106E-3</v>
      </c>
      <c r="M95" s="2">
        <f t="shared" si="31"/>
        <v>2.6985305130427829E-3</v>
      </c>
    </row>
    <row r="96" spans="1:13" x14ac:dyDescent="0.3">
      <c r="A96">
        <v>4735</v>
      </c>
      <c r="B96">
        <v>23.96</v>
      </c>
      <c r="C96" s="4">
        <f t="shared" si="22"/>
        <v>0.25</v>
      </c>
      <c r="D96" s="4">
        <f t="shared" si="23"/>
        <v>-5.4999999999999716E-2</v>
      </c>
      <c r="E96" s="4">
        <f t="shared" si="24"/>
        <v>4.9999999999998934E-2</v>
      </c>
      <c r="F96" s="4">
        <f t="shared" si="25"/>
        <v>-7.5000000000001066E-2</v>
      </c>
      <c r="G96" s="2">
        <f t="shared" si="21"/>
        <v>93</v>
      </c>
      <c r="H96" s="5">
        <f t="shared" si="26"/>
        <v>1.718213058419244E-3</v>
      </c>
      <c r="I96" s="5">
        <f t="shared" si="27"/>
        <v>2.8867765513261297E-4</v>
      </c>
      <c r="J96" s="5">
        <f t="shared" si="28"/>
        <v>0.15979381443298937</v>
      </c>
      <c r="K96" s="5">
        <f t="shared" si="29"/>
        <v>1.7071138680335898E-2</v>
      </c>
      <c r="L96" s="2">
        <f t="shared" si="30"/>
        <v>2.7571942198480605E-3</v>
      </c>
      <c r="M96" s="2">
        <f t="shared" si="31"/>
        <v>2.7741837947402623E-3</v>
      </c>
    </row>
    <row r="97" spans="1:13" x14ac:dyDescent="0.3">
      <c r="A97">
        <v>5013</v>
      </c>
      <c r="B97">
        <v>24.06</v>
      </c>
      <c r="C97" s="4">
        <f t="shared" si="22"/>
        <v>0.11500000000000021</v>
      </c>
      <c r="D97" s="4">
        <f t="shared" si="23"/>
        <v>-5.7500000000000107E-2</v>
      </c>
      <c r="E97" s="4">
        <f t="shared" si="24"/>
        <v>6.5000000000001279E-2</v>
      </c>
      <c r="F97" s="4">
        <f t="shared" si="25"/>
        <v>7.5000000000011724E-3</v>
      </c>
      <c r="G97" s="2">
        <f t="shared" si="21"/>
        <v>94</v>
      </c>
      <c r="H97" s="5">
        <f t="shared" si="26"/>
        <v>1.718213058419244E-3</v>
      </c>
      <c r="I97" s="5">
        <f t="shared" si="27"/>
        <v>2.898824867483584E-4</v>
      </c>
      <c r="J97" s="5">
        <f t="shared" si="28"/>
        <v>0.16151202749140861</v>
      </c>
      <c r="K97" s="5">
        <f t="shared" si="29"/>
        <v>1.7361021167084257E-2</v>
      </c>
      <c r="L97" s="2">
        <f t="shared" si="30"/>
        <v>2.8338436612938161E-3</v>
      </c>
      <c r="M97" s="2">
        <f t="shared" si="31"/>
        <v>2.8510862094221759E-3</v>
      </c>
    </row>
    <row r="98" spans="1:13" x14ac:dyDescent="0.3">
      <c r="A98">
        <v>5097</v>
      </c>
      <c r="B98">
        <v>24.19</v>
      </c>
      <c r="C98" s="4">
        <f t="shared" si="22"/>
        <v>0.13499999999999979</v>
      </c>
      <c r="D98" s="4">
        <f t="shared" si="23"/>
        <v>-2.5000000000003908E-3</v>
      </c>
      <c r="E98" s="4">
        <f t="shared" si="24"/>
        <v>6.9999999999998508E-2</v>
      </c>
      <c r="F98" s="4">
        <f t="shared" si="25"/>
        <v>2.4999999999986144E-3</v>
      </c>
      <c r="G98" s="2">
        <f t="shared" si="21"/>
        <v>95</v>
      </c>
      <c r="H98" s="5">
        <f t="shared" si="26"/>
        <v>1.718213058419244E-3</v>
      </c>
      <c r="I98" s="5">
        <f t="shared" si="27"/>
        <v>2.9144876784882758E-4</v>
      </c>
      <c r="J98" s="5">
        <f t="shared" si="28"/>
        <v>0.16323024054982785</v>
      </c>
      <c r="K98" s="5">
        <f t="shared" si="29"/>
        <v>1.7652469934933083E-2</v>
      </c>
      <c r="L98" s="2">
        <f t="shared" si="30"/>
        <v>2.911747618133286E-3</v>
      </c>
      <c r="M98" s="2">
        <f t="shared" si="31"/>
        <v>2.9292654971978904E-3</v>
      </c>
    </row>
    <row r="99" spans="1:13" x14ac:dyDescent="0.3">
      <c r="A99">
        <v>4583</v>
      </c>
      <c r="B99">
        <v>24.33</v>
      </c>
      <c r="C99" s="4">
        <f t="shared" si="22"/>
        <v>0.10999999999999943</v>
      </c>
      <c r="D99" s="4">
        <f t="shared" si="23"/>
        <v>7.5000000000002842E-3</v>
      </c>
      <c r="E99" s="4">
        <f t="shared" si="24"/>
        <v>4.0000000000000924E-2</v>
      </c>
      <c r="F99" s="4">
        <f t="shared" si="25"/>
        <v>-1.4999999999998792E-2</v>
      </c>
      <c r="G99" s="2">
        <f t="shared" si="21"/>
        <v>96</v>
      </c>
      <c r="H99" s="5">
        <f t="shared" si="26"/>
        <v>1.718213058419244E-3</v>
      </c>
      <c r="I99" s="5">
        <f t="shared" si="27"/>
        <v>2.9313553211087118E-4</v>
      </c>
      <c r="J99" s="5">
        <f t="shared" si="28"/>
        <v>0.16494845360824709</v>
      </c>
      <c r="K99" s="5">
        <f t="shared" si="29"/>
        <v>1.7945605467043955E-2</v>
      </c>
      <c r="L99" s="2">
        <f t="shared" si="30"/>
        <v>2.99093424450732E-3</v>
      </c>
      <c r="M99" s="2">
        <f t="shared" si="31"/>
        <v>3.0086111116614245E-3</v>
      </c>
    </row>
    <row r="100" spans="1:13" x14ac:dyDescent="0.3">
      <c r="A100">
        <v>5196</v>
      </c>
      <c r="B100">
        <v>24.41</v>
      </c>
      <c r="C100" s="4">
        <f t="shared" si="22"/>
        <v>0.15000000000000036</v>
      </c>
      <c r="D100" s="4">
        <f t="shared" si="23"/>
        <v>7.2500000000000675E-2</v>
      </c>
      <c r="E100" s="4">
        <f t="shared" si="24"/>
        <v>0.10999999999999943</v>
      </c>
      <c r="F100" s="4">
        <f t="shared" si="25"/>
        <v>3.4999999999999254E-2</v>
      </c>
      <c r="G100" s="2">
        <f t="shared" si="21"/>
        <v>97</v>
      </c>
      <c r="H100" s="5">
        <f t="shared" si="26"/>
        <v>1.718213058419244E-3</v>
      </c>
      <c r="I100" s="5">
        <f t="shared" si="27"/>
        <v>2.9409939740346759E-4</v>
      </c>
      <c r="J100" s="5">
        <f t="shared" si="28"/>
        <v>0.16666666666666632</v>
      </c>
      <c r="K100" s="5">
        <f t="shared" si="29"/>
        <v>1.8239704864447422E-2</v>
      </c>
      <c r="L100" s="2">
        <f t="shared" si="30"/>
        <v>3.0712905098210373E-3</v>
      </c>
      <c r="M100" s="2">
        <f t="shared" si="31"/>
        <v>3.0894091485675818E-3</v>
      </c>
    </row>
    <row r="101" spans="1:13" x14ac:dyDescent="0.3">
      <c r="A101">
        <v>4847</v>
      </c>
      <c r="B101">
        <v>24.63</v>
      </c>
      <c r="C101" s="4">
        <f t="shared" si="22"/>
        <v>0.25500000000000078</v>
      </c>
      <c r="D101" s="4">
        <f t="shared" si="23"/>
        <v>3.7499999999999645E-2</v>
      </c>
      <c r="E101" s="4">
        <f t="shared" si="24"/>
        <v>0.14500000000000135</v>
      </c>
      <c r="F101" s="4">
        <f t="shared" si="25"/>
        <v>1.7500000000000959E-2</v>
      </c>
      <c r="G101" s="2">
        <f t="shared" si="21"/>
        <v>98</v>
      </c>
      <c r="H101" s="5">
        <f t="shared" si="26"/>
        <v>1.718213058419244E-3</v>
      </c>
      <c r="I101" s="5">
        <f t="shared" si="27"/>
        <v>2.9675002695810754E-4</v>
      </c>
      <c r="J101" s="5">
        <f t="shared" si="28"/>
        <v>0.16838487972508556</v>
      </c>
      <c r="K101" s="5">
        <f t="shared" si="29"/>
        <v>1.853645489140553E-2</v>
      </c>
      <c r="L101" s="2">
        <f t="shared" si="30"/>
        <v>3.1531083062700063E-3</v>
      </c>
      <c r="M101" s="2">
        <f t="shared" si="31"/>
        <v>3.1718152837539992E-3</v>
      </c>
    </row>
    <row r="102" spans="1:13" x14ac:dyDescent="0.3">
      <c r="A102">
        <v>4763</v>
      </c>
      <c r="B102">
        <v>24.92</v>
      </c>
      <c r="C102" s="4">
        <f t="shared" si="22"/>
        <v>0.22499999999999964</v>
      </c>
      <c r="D102" s="4">
        <f t="shared" si="23"/>
        <v>2.4999999999995026E-3</v>
      </c>
      <c r="E102" s="4">
        <f t="shared" si="24"/>
        <v>7.9999999999998295E-2</v>
      </c>
      <c r="F102" s="4">
        <f t="shared" si="25"/>
        <v>-3.2500000000001528E-2</v>
      </c>
      <c r="G102" s="2">
        <f t="shared" si="21"/>
        <v>99</v>
      </c>
      <c r="H102" s="5">
        <f t="shared" si="26"/>
        <v>1.718213058419244E-3</v>
      </c>
      <c r="I102" s="5">
        <f t="shared" si="27"/>
        <v>3.0024403864376947E-4</v>
      </c>
      <c r="J102" s="5">
        <f t="shared" si="28"/>
        <v>0.1701030927835048</v>
      </c>
      <c r="K102" s="5">
        <f t="shared" si="29"/>
        <v>1.88366989300493E-2</v>
      </c>
      <c r="L102" s="2">
        <f t="shared" si="30"/>
        <v>3.2365462079122441E-3</v>
      </c>
      <c r="M102" s="2">
        <f t="shared" si="31"/>
        <v>3.2555810983308318E-3</v>
      </c>
    </row>
    <row r="103" spans="1:13" x14ac:dyDescent="0.3">
      <c r="A103">
        <v>5162</v>
      </c>
      <c r="B103">
        <v>25.08</v>
      </c>
      <c r="C103" s="4">
        <f t="shared" si="22"/>
        <v>0.25999999999999979</v>
      </c>
      <c r="D103" s="4">
        <f t="shared" si="23"/>
        <v>2.5000000000003908E-3</v>
      </c>
      <c r="E103" s="4">
        <f t="shared" si="24"/>
        <v>0.18000000000000149</v>
      </c>
      <c r="F103" s="4">
        <f t="shared" si="25"/>
        <v>5.0000000000001599E-2</v>
      </c>
      <c r="G103" s="2">
        <f t="shared" si="21"/>
        <v>100</v>
      </c>
      <c r="H103" s="5">
        <f t="shared" si="26"/>
        <v>1.718213058419244E-3</v>
      </c>
      <c r="I103" s="5">
        <f t="shared" si="27"/>
        <v>3.0217176922896216E-4</v>
      </c>
      <c r="J103" s="5">
        <f t="shared" si="28"/>
        <v>0.17182130584192404</v>
      </c>
      <c r="K103" s="5">
        <f t="shared" si="29"/>
        <v>1.9138870699278263E-2</v>
      </c>
      <c r="L103" s="2">
        <f t="shared" si="30"/>
        <v>3.3213504134486263E-3</v>
      </c>
      <c r="M103" s="2">
        <f t="shared" si="31"/>
        <v>3.3411305605367471E-3</v>
      </c>
    </row>
    <row r="104" spans="1:13" x14ac:dyDescent="0.3">
      <c r="A104">
        <v>5170</v>
      </c>
      <c r="B104">
        <v>25.44</v>
      </c>
      <c r="C104" s="4">
        <f t="shared" si="22"/>
        <v>0.23000000000000043</v>
      </c>
      <c r="D104" s="4">
        <f t="shared" si="23"/>
        <v>-8.9999999999999858E-2</v>
      </c>
      <c r="E104" s="4">
        <f t="shared" si="24"/>
        <v>4.9999999999998934E-2</v>
      </c>
      <c r="F104" s="4">
        <f t="shared" si="25"/>
        <v>-6.5000000000001279E-2</v>
      </c>
      <c r="G104" s="2">
        <f t="shared" si="21"/>
        <v>101</v>
      </c>
      <c r="H104" s="5">
        <f t="shared" si="26"/>
        <v>1.718213058419244E-3</v>
      </c>
      <c r="I104" s="5">
        <f t="shared" si="27"/>
        <v>3.0650916304564583E-4</v>
      </c>
      <c r="J104" s="5">
        <f t="shared" si="28"/>
        <v>0.17353951890034328</v>
      </c>
      <c r="K104" s="5">
        <f t="shared" si="29"/>
        <v>1.9445379862323909E-2</v>
      </c>
      <c r="L104" s="2">
        <f t="shared" si="30"/>
        <v>3.4079531717474821E-3</v>
      </c>
      <c r="M104" s="2">
        <f t="shared" si="31"/>
        <v>3.4279424047345556E-3</v>
      </c>
    </row>
    <row r="105" spans="1:13" x14ac:dyDescent="0.3">
      <c r="A105">
        <v>4988</v>
      </c>
      <c r="B105">
        <v>25.54</v>
      </c>
      <c r="C105" s="4">
        <f t="shared" si="22"/>
        <v>8.0000000000000071E-2</v>
      </c>
      <c r="D105" s="4">
        <f t="shared" si="23"/>
        <v>-8.7500000000000355E-2</v>
      </c>
      <c r="E105" s="4">
        <f t="shared" si="24"/>
        <v>3.0000000000001137E-2</v>
      </c>
      <c r="F105" s="4">
        <f t="shared" si="25"/>
        <v>-9.9999999999988987E-3</v>
      </c>
      <c r="G105" s="2">
        <f t="shared" si="21"/>
        <v>102</v>
      </c>
      <c r="H105" s="5">
        <f t="shared" si="26"/>
        <v>1.718213058419244E-3</v>
      </c>
      <c r="I105" s="5">
        <f t="shared" si="27"/>
        <v>3.0771399466139127E-4</v>
      </c>
      <c r="J105" s="5">
        <f t="shared" si="28"/>
        <v>0.17525773195876251</v>
      </c>
      <c r="K105" s="5">
        <f t="shared" si="29"/>
        <v>1.9753093856985302E-2</v>
      </c>
      <c r="L105" s="2">
        <f t="shared" si="30"/>
        <v>3.4958224523530613E-3</v>
      </c>
      <c r="M105" s="2">
        <f t="shared" si="31"/>
        <v>3.5159383789739552E-3</v>
      </c>
    </row>
    <row r="106" spans="1:13" x14ac:dyDescent="0.3">
      <c r="A106">
        <v>5106</v>
      </c>
      <c r="B106">
        <v>25.6</v>
      </c>
      <c r="C106" s="4">
        <f t="shared" si="22"/>
        <v>5.4999999999999716E-2</v>
      </c>
      <c r="D106" s="4">
        <f t="shared" si="23"/>
        <v>2.9999999999999361E-2</v>
      </c>
      <c r="E106" s="4">
        <f t="shared" si="24"/>
        <v>2.4999999999998579E-2</v>
      </c>
      <c r="F106" s="4">
        <f t="shared" si="25"/>
        <v>-2.500000000001279E-3</v>
      </c>
      <c r="G106" s="2">
        <f t="shared" si="21"/>
        <v>103</v>
      </c>
      <c r="H106" s="5">
        <f t="shared" si="26"/>
        <v>1.718213058419244E-3</v>
      </c>
      <c r="I106" s="5">
        <f t="shared" si="27"/>
        <v>3.0843689363083858E-4</v>
      </c>
      <c r="J106" s="5">
        <f t="shared" si="28"/>
        <v>0.17697594501718175</v>
      </c>
      <c r="K106" s="5">
        <f t="shared" si="29"/>
        <v>2.006153075061614E-2</v>
      </c>
      <c r="L106" s="2">
        <f t="shared" si="30"/>
        <v>3.5848783471891309E-3</v>
      </c>
      <c r="M106" s="2">
        <f t="shared" si="31"/>
        <v>3.6051008869169162E-3</v>
      </c>
    </row>
    <row r="107" spans="1:13" x14ac:dyDescent="0.3">
      <c r="A107">
        <v>5019</v>
      </c>
      <c r="B107">
        <v>25.65</v>
      </c>
      <c r="C107" s="4">
        <f t="shared" si="22"/>
        <v>0.13999999999999879</v>
      </c>
      <c r="D107" s="4">
        <f t="shared" si="23"/>
        <v>9.2500000000000249E-2</v>
      </c>
      <c r="E107" s="4">
        <f t="shared" si="24"/>
        <v>0.11500000000000021</v>
      </c>
      <c r="F107" s="4">
        <f t="shared" si="25"/>
        <v>4.5000000000000817E-2</v>
      </c>
      <c r="G107" s="2">
        <f t="shared" si="21"/>
        <v>104</v>
      </c>
      <c r="H107" s="5">
        <f t="shared" si="26"/>
        <v>1.718213058419244E-3</v>
      </c>
      <c r="I107" s="5">
        <f t="shared" si="27"/>
        <v>3.090393094387113E-4</v>
      </c>
      <c r="J107" s="5">
        <f t="shared" si="28"/>
        <v>0.17869415807560099</v>
      </c>
      <c r="K107" s="5">
        <f t="shared" si="29"/>
        <v>2.0370570060054851E-2</v>
      </c>
      <c r="L107" s="2">
        <f t="shared" si="30"/>
        <v>3.6751028458861766E-3</v>
      </c>
      <c r="M107" s="2">
        <f t="shared" si="31"/>
        <v>3.6958205672677183E-3</v>
      </c>
    </row>
    <row r="108" spans="1:13" x14ac:dyDescent="0.3">
      <c r="A108">
        <v>5188</v>
      </c>
      <c r="B108">
        <v>25.88</v>
      </c>
      <c r="C108" s="4">
        <f t="shared" si="22"/>
        <v>0.24000000000000021</v>
      </c>
      <c r="D108" s="4">
        <f t="shared" si="23"/>
        <v>1.0000000000000675E-2</v>
      </c>
      <c r="E108" s="4">
        <f t="shared" si="24"/>
        <v>0.125</v>
      </c>
      <c r="F108" s="4">
        <f t="shared" si="25"/>
        <v>4.9999999999998934E-3</v>
      </c>
      <c r="G108" s="2">
        <f t="shared" si="21"/>
        <v>105</v>
      </c>
      <c r="H108" s="5">
        <f t="shared" si="26"/>
        <v>1.718213058419244E-3</v>
      </c>
      <c r="I108" s="5">
        <f t="shared" si="27"/>
        <v>3.1181042215492586E-4</v>
      </c>
      <c r="J108" s="5">
        <f t="shared" si="28"/>
        <v>0.18041237113402023</v>
      </c>
      <c r="K108" s="5">
        <f t="shared" si="29"/>
        <v>2.0682380482209776E-2</v>
      </c>
      <c r="L108" s="2">
        <f t="shared" si="30"/>
        <v>3.7668940397151745E-3</v>
      </c>
      <c r="M108" s="2">
        <f t="shared" si="31"/>
        <v>3.7881551774182512E-3</v>
      </c>
    </row>
    <row r="109" spans="1:13" x14ac:dyDescent="0.3">
      <c r="A109">
        <v>4576</v>
      </c>
      <c r="B109">
        <v>26.13</v>
      </c>
      <c r="C109" s="4">
        <f t="shared" si="22"/>
        <v>0.16000000000000014</v>
      </c>
      <c r="D109" s="4">
        <f t="shared" si="23"/>
        <v>-7.5000000000000178E-2</v>
      </c>
      <c r="E109" s="4">
        <f t="shared" si="24"/>
        <v>3.5000000000000142E-2</v>
      </c>
      <c r="F109" s="4">
        <f t="shared" si="25"/>
        <v>-4.4999999999999929E-2</v>
      </c>
      <c r="G109" s="2">
        <f t="shared" si="21"/>
        <v>106</v>
      </c>
      <c r="H109" s="5">
        <f t="shared" si="26"/>
        <v>1.718213058419244E-3</v>
      </c>
      <c r="I109" s="5">
        <f t="shared" si="27"/>
        <v>3.148225011942895E-4</v>
      </c>
      <c r="J109" s="5">
        <f t="shared" si="28"/>
        <v>0.18213058419243947</v>
      </c>
      <c r="K109" s="5">
        <f t="shared" si="29"/>
        <v>2.0997202983404066E-2</v>
      </c>
      <c r="L109" s="2">
        <f t="shared" si="30"/>
        <v>3.8603105141309796E-3</v>
      </c>
      <c r="M109" s="2">
        <f t="shared" si="31"/>
        <v>3.8817252575142768E-3</v>
      </c>
    </row>
    <row r="110" spans="1:13" x14ac:dyDescent="0.3">
      <c r="A110">
        <v>5008</v>
      </c>
      <c r="B110">
        <v>26.2</v>
      </c>
      <c r="C110" s="4">
        <f t="shared" si="22"/>
        <v>8.9999999999999858E-2</v>
      </c>
      <c r="D110" s="4">
        <f t="shared" si="23"/>
        <v>7.5000000000002842E-3</v>
      </c>
      <c r="E110" s="4">
        <f t="shared" si="24"/>
        <v>5.4999999999999716E-2</v>
      </c>
      <c r="F110" s="4">
        <f t="shared" si="25"/>
        <v>9.9999999999997868E-3</v>
      </c>
      <c r="G110" s="2">
        <f t="shared" si="21"/>
        <v>107</v>
      </c>
      <c r="H110" s="5">
        <f t="shared" si="26"/>
        <v>1.718213058419244E-3</v>
      </c>
      <c r="I110" s="5">
        <f t="shared" si="27"/>
        <v>3.1566588332531135E-4</v>
      </c>
      <c r="J110" s="5">
        <f t="shared" si="28"/>
        <v>0.1838487972508587</v>
      </c>
      <c r="K110" s="5">
        <f t="shared" si="29"/>
        <v>2.1312868866729378E-2</v>
      </c>
      <c r="L110" s="2">
        <f t="shared" si="30"/>
        <v>3.9549653567126589E-3</v>
      </c>
      <c r="M110" s="2">
        <f t="shared" si="31"/>
        <v>3.9766237576237453E-3</v>
      </c>
    </row>
    <row r="111" spans="1:13" x14ac:dyDescent="0.3">
      <c r="A111">
        <v>4646</v>
      </c>
      <c r="B111">
        <v>26.31</v>
      </c>
      <c r="C111" s="4">
        <f t="shared" si="22"/>
        <v>0.17500000000000071</v>
      </c>
      <c r="D111" s="4">
        <f t="shared" si="23"/>
        <v>0.24500000000000011</v>
      </c>
      <c r="E111" s="4">
        <f t="shared" si="24"/>
        <v>0.12000000000000099</v>
      </c>
      <c r="F111" s="4">
        <f t="shared" si="25"/>
        <v>3.2500000000000639E-2</v>
      </c>
      <c r="G111" s="2">
        <f t="shared" si="21"/>
        <v>108</v>
      </c>
      <c r="H111" s="5">
        <f t="shared" si="26"/>
        <v>1.718213058419244E-3</v>
      </c>
      <c r="I111" s="5">
        <f t="shared" si="27"/>
        <v>3.1699119810263133E-4</v>
      </c>
      <c r="J111" s="5">
        <f t="shared" si="28"/>
        <v>0.18556701030927794</v>
      </c>
      <c r="K111" s="5">
        <f t="shared" si="29"/>
        <v>2.1629860064832009E-2</v>
      </c>
      <c r="L111" s="2">
        <f t="shared" si="30"/>
        <v>4.0509531736540958E-3</v>
      </c>
      <c r="M111" s="2">
        <f t="shared" si="31"/>
        <v>4.0731481593672455E-3</v>
      </c>
    </row>
    <row r="112" spans="1:13" x14ac:dyDescent="0.3">
      <c r="A112">
        <v>5088</v>
      </c>
      <c r="B112">
        <v>26.55</v>
      </c>
      <c r="C112" s="4">
        <f t="shared" si="22"/>
        <v>0.58000000000000007</v>
      </c>
      <c r="D112" s="4">
        <f t="shared" si="23"/>
        <v>0.22999999999999954</v>
      </c>
      <c r="E112" s="4">
        <f t="shared" si="24"/>
        <v>0.45999999999999908</v>
      </c>
      <c r="F112" s="4">
        <f t="shared" si="25"/>
        <v>0.16999999999999904</v>
      </c>
      <c r="G112" s="2">
        <f t="shared" si="21"/>
        <v>109</v>
      </c>
      <c r="H112" s="5">
        <f t="shared" si="26"/>
        <v>1.718213058419244E-3</v>
      </c>
      <c r="I112" s="5">
        <f t="shared" si="27"/>
        <v>3.1988279398042048E-4</v>
      </c>
      <c r="J112" s="5">
        <f t="shared" si="28"/>
        <v>0.18728522336769718</v>
      </c>
      <c r="K112" s="5">
        <f t="shared" si="29"/>
        <v>2.1949742858812429E-2</v>
      </c>
      <c r="L112" s="2">
        <f t="shared" si="30"/>
        <v>4.1485768289851576E-3</v>
      </c>
      <c r="M112" s="2">
        <f t="shared" si="31"/>
        <v>4.1728477685544409E-3</v>
      </c>
    </row>
    <row r="113" spans="1:13" x14ac:dyDescent="0.3">
      <c r="A113">
        <v>4599</v>
      </c>
      <c r="B113">
        <v>27.47</v>
      </c>
      <c r="C113" s="4">
        <f t="shared" si="22"/>
        <v>0.63499999999999979</v>
      </c>
      <c r="D113" s="4">
        <f t="shared" si="23"/>
        <v>-0.13499999999999979</v>
      </c>
      <c r="E113" s="4">
        <f t="shared" si="24"/>
        <v>0.17500000000000071</v>
      </c>
      <c r="F113" s="4">
        <f t="shared" si="25"/>
        <v>-0.14249999999999918</v>
      </c>
      <c r="G113" s="2">
        <f t="shared" si="21"/>
        <v>110</v>
      </c>
      <c r="H113" s="5">
        <f t="shared" si="26"/>
        <v>1.718213058419244E-3</v>
      </c>
      <c r="I113" s="5">
        <f t="shared" si="27"/>
        <v>3.309672448452787E-4</v>
      </c>
      <c r="J113" s="5">
        <f t="shared" si="28"/>
        <v>0.18900343642611642</v>
      </c>
      <c r="K113" s="5">
        <f t="shared" si="29"/>
        <v>2.2280710103657706E-2</v>
      </c>
      <c r="L113" s="2">
        <f t="shared" si="30"/>
        <v>4.2494137826563569E-3</v>
      </c>
      <c r="M113" s="2">
        <f t="shared" si="31"/>
        <v>4.2744817328305585E-3</v>
      </c>
    </row>
    <row r="114" spans="1:13" x14ac:dyDescent="0.3">
      <c r="A114">
        <v>4653</v>
      </c>
      <c r="B114">
        <v>27.82</v>
      </c>
      <c r="C114" s="4">
        <f t="shared" si="22"/>
        <v>0.3100000000000005</v>
      </c>
      <c r="D114" s="4">
        <f t="shared" si="23"/>
        <v>-0.12999999999999989</v>
      </c>
      <c r="E114" s="4">
        <f t="shared" si="24"/>
        <v>0.13499999999999979</v>
      </c>
      <c r="F114" s="4">
        <f t="shared" si="25"/>
        <v>-2.0000000000000462E-2</v>
      </c>
      <c r="G114" s="2">
        <f t="shared" si="21"/>
        <v>111</v>
      </c>
      <c r="H114" s="5">
        <f t="shared" si="26"/>
        <v>1.718213058419244E-3</v>
      </c>
      <c r="I114" s="5">
        <f t="shared" si="27"/>
        <v>3.3518415550038788E-4</v>
      </c>
      <c r="J114" s="5">
        <f t="shared" si="28"/>
        <v>0.19072164948453565</v>
      </c>
      <c r="K114" s="5">
        <f t="shared" si="29"/>
        <v>2.2615894259158095E-2</v>
      </c>
      <c r="L114" s="2">
        <f t="shared" si="30"/>
        <v>4.3521995825183861E-3</v>
      </c>
      <c r="M114" s="2">
        <f t="shared" si="31"/>
        <v>4.3778879588699735E-3</v>
      </c>
    </row>
    <row r="115" spans="1:13" x14ac:dyDescent="0.3">
      <c r="A115">
        <v>5181</v>
      </c>
      <c r="B115">
        <v>28.09</v>
      </c>
      <c r="C115" s="4">
        <f t="shared" si="22"/>
        <v>0.375</v>
      </c>
      <c r="D115" s="4">
        <f t="shared" si="23"/>
        <v>2.2499999999999964E-2</v>
      </c>
      <c r="E115" s="4">
        <f t="shared" si="24"/>
        <v>0.24000000000000021</v>
      </c>
      <c r="F115" s="4">
        <f t="shared" si="25"/>
        <v>5.2500000000000213E-2</v>
      </c>
      <c r="G115" s="2">
        <f t="shared" si="21"/>
        <v>112</v>
      </c>
      <c r="H115" s="5">
        <f t="shared" si="26"/>
        <v>1.718213058419244E-3</v>
      </c>
      <c r="I115" s="5">
        <f t="shared" si="27"/>
        <v>3.3843720086290061E-4</v>
      </c>
      <c r="J115" s="5">
        <f t="shared" si="28"/>
        <v>0.19243986254295489</v>
      </c>
      <c r="K115" s="5">
        <f t="shared" si="29"/>
        <v>2.2954331460020995E-2</v>
      </c>
      <c r="L115" s="2">
        <f t="shared" si="30"/>
        <v>4.4567688229937572E-3</v>
      </c>
      <c r="M115" s="2">
        <f t="shared" si="31"/>
        <v>4.4835701159718477E-3</v>
      </c>
    </row>
    <row r="116" spans="1:13" x14ac:dyDescent="0.3">
      <c r="A116">
        <v>4990</v>
      </c>
      <c r="B116">
        <v>28.57</v>
      </c>
      <c r="C116" s="4">
        <f t="shared" si="22"/>
        <v>0.35500000000000043</v>
      </c>
      <c r="D116" s="4">
        <f t="shared" si="23"/>
        <v>-0.12000000000000011</v>
      </c>
      <c r="E116" s="4">
        <f t="shared" si="24"/>
        <v>0.11500000000000021</v>
      </c>
      <c r="F116" s="4">
        <f t="shared" si="25"/>
        <v>-6.25E-2</v>
      </c>
      <c r="G116" s="2">
        <f t="shared" si="21"/>
        <v>113</v>
      </c>
      <c r="H116" s="5">
        <f t="shared" si="26"/>
        <v>1.718213058419244E-3</v>
      </c>
      <c r="I116" s="5">
        <f t="shared" si="27"/>
        <v>3.4422039261847881E-4</v>
      </c>
      <c r="J116" s="5">
        <f t="shared" si="28"/>
        <v>0.19415807560137413</v>
      </c>
      <c r="K116" s="5">
        <f t="shared" si="29"/>
        <v>2.3298551852639474E-2</v>
      </c>
      <c r="L116" s="2">
        <f t="shared" si="30"/>
        <v>4.5636338680427732E-3</v>
      </c>
      <c r="M116" s="2">
        <f t="shared" si="31"/>
        <v>4.5909731949331182E-3</v>
      </c>
    </row>
    <row r="117" spans="1:13" x14ac:dyDescent="0.3">
      <c r="A117">
        <v>4808</v>
      </c>
      <c r="B117">
        <v>28.8</v>
      </c>
      <c r="C117" s="4">
        <f t="shared" si="22"/>
        <v>0.13499999999999979</v>
      </c>
      <c r="D117" s="4">
        <f t="shared" si="23"/>
        <v>0.14499999999999957</v>
      </c>
      <c r="E117" s="4">
        <f t="shared" si="24"/>
        <v>1.9999999999999574E-2</v>
      </c>
      <c r="F117" s="4">
        <f t="shared" si="25"/>
        <v>-4.750000000000032E-2</v>
      </c>
      <c r="G117" s="2">
        <f t="shared" si="21"/>
        <v>114</v>
      </c>
      <c r="H117" s="5">
        <f t="shared" si="26"/>
        <v>1.718213058419244E-3</v>
      </c>
      <c r="I117" s="5">
        <f t="shared" si="27"/>
        <v>3.4699150533469341E-4</v>
      </c>
      <c r="J117" s="5">
        <f t="shared" si="28"/>
        <v>0.19587628865979337</v>
      </c>
      <c r="K117" s="5">
        <f t="shared" si="29"/>
        <v>2.3645543357974166E-2</v>
      </c>
      <c r="L117" s="2">
        <f t="shared" si="30"/>
        <v>4.6722293576752973E-3</v>
      </c>
      <c r="M117" s="2">
        <f t="shared" si="31"/>
        <v>4.6996630837437834E-3</v>
      </c>
    </row>
    <row r="118" spans="1:13" x14ac:dyDescent="0.3">
      <c r="A118">
        <v>5125</v>
      </c>
      <c r="B118">
        <v>28.84</v>
      </c>
      <c r="C118" s="4">
        <f t="shared" si="22"/>
        <v>0.64499999999999957</v>
      </c>
      <c r="D118" s="4">
        <f t="shared" si="23"/>
        <v>0.28000000000000025</v>
      </c>
      <c r="E118" s="4">
        <f t="shared" si="24"/>
        <v>0.625</v>
      </c>
      <c r="F118" s="4">
        <f t="shared" si="25"/>
        <v>0.30250000000000021</v>
      </c>
      <c r="G118" s="2">
        <f t="shared" si="21"/>
        <v>115</v>
      </c>
      <c r="H118" s="5">
        <f t="shared" si="26"/>
        <v>1.718213058419244E-3</v>
      </c>
      <c r="I118" s="5">
        <f t="shared" si="27"/>
        <v>3.4747343798099159E-4</v>
      </c>
      <c r="J118" s="5">
        <f t="shared" si="28"/>
        <v>0.19759450171821261</v>
      </c>
      <c r="K118" s="5">
        <f t="shared" si="29"/>
        <v>2.3993016795955158E-2</v>
      </c>
      <c r="L118" s="2">
        <f t="shared" si="30"/>
        <v>4.7821133132831478E-3</v>
      </c>
      <c r="M118" s="2">
        <f t="shared" si="31"/>
        <v>4.8125228906362285E-3</v>
      </c>
    </row>
    <row r="119" spans="1:13" x14ac:dyDescent="0.3">
      <c r="A119">
        <v>4725</v>
      </c>
      <c r="B119">
        <v>30.09</v>
      </c>
      <c r="C119" s="4">
        <f t="shared" si="22"/>
        <v>0.69500000000000028</v>
      </c>
      <c r="D119" s="4">
        <f t="shared" si="23"/>
        <v>-0.27249999999999996</v>
      </c>
      <c r="E119" s="4">
        <f t="shared" si="24"/>
        <v>7.0000000000000284E-2</v>
      </c>
      <c r="F119" s="4">
        <f t="shared" si="25"/>
        <v>-0.27749999999999986</v>
      </c>
      <c r="G119" s="2">
        <f t="shared" si="21"/>
        <v>116</v>
      </c>
      <c r="H119" s="5">
        <f t="shared" si="26"/>
        <v>1.718213058419244E-3</v>
      </c>
      <c r="I119" s="5">
        <f t="shared" si="27"/>
        <v>3.6253383317780985E-4</v>
      </c>
      <c r="J119" s="5">
        <f t="shared" si="28"/>
        <v>0.19931271477663184</v>
      </c>
      <c r="K119" s="5">
        <f t="shared" si="29"/>
        <v>2.4355550629132968E-2</v>
      </c>
      <c r="L119" s="2">
        <f t="shared" si="30"/>
        <v>4.8962189409081629E-3</v>
      </c>
      <c r="M119" s="2">
        <f t="shared" si="31"/>
        <v>4.9269647118254994E-3</v>
      </c>
    </row>
    <row r="120" spans="1:13" x14ac:dyDescent="0.3">
      <c r="A120">
        <v>4806</v>
      </c>
      <c r="B120">
        <v>30.23</v>
      </c>
      <c r="C120" s="4">
        <f t="shared" si="22"/>
        <v>9.9999999999999645E-2</v>
      </c>
      <c r="D120" s="4">
        <f t="shared" si="23"/>
        <v>-0.31749999999999989</v>
      </c>
      <c r="E120" s="4">
        <f t="shared" si="24"/>
        <v>2.9999999999999361E-2</v>
      </c>
      <c r="F120" s="4">
        <f t="shared" si="25"/>
        <v>-2.0000000000000462E-2</v>
      </c>
      <c r="G120" s="2">
        <f t="shared" si="21"/>
        <v>117</v>
      </c>
      <c r="H120" s="5">
        <f t="shared" si="26"/>
        <v>1.718213058419244E-3</v>
      </c>
      <c r="I120" s="5">
        <f t="shared" si="27"/>
        <v>3.6422059743985351E-4</v>
      </c>
      <c r="J120" s="5">
        <f t="shared" si="28"/>
        <v>0.20103092783505108</v>
      </c>
      <c r="K120" s="5">
        <f t="shared" si="29"/>
        <v>2.4719771226572821E-2</v>
      </c>
      <c r="L120" s="2">
        <f t="shared" si="30"/>
        <v>5.0119123792707661E-3</v>
      </c>
      <c r="M120" s="2">
        <f t="shared" si="31"/>
        <v>5.0428034752386629E-3</v>
      </c>
    </row>
    <row r="121" spans="1:13" x14ac:dyDescent="0.3">
      <c r="A121">
        <v>4933</v>
      </c>
      <c r="B121">
        <v>30.29</v>
      </c>
      <c r="C121" s="4">
        <f t="shared" si="22"/>
        <v>6.0000000000000497E-2</v>
      </c>
      <c r="D121" s="4">
        <f t="shared" si="23"/>
        <v>5.0000000000007816E-3</v>
      </c>
      <c r="E121" s="4">
        <f t="shared" si="24"/>
        <v>3.0000000000001137E-2</v>
      </c>
      <c r="F121" s="4">
        <f t="shared" si="25"/>
        <v>8.8817841970012523E-16</v>
      </c>
      <c r="G121" s="2">
        <f t="shared" si="21"/>
        <v>118</v>
      </c>
      <c r="H121" s="5">
        <f t="shared" si="26"/>
        <v>1.718213058419244E-3</v>
      </c>
      <c r="I121" s="5">
        <f t="shared" si="27"/>
        <v>3.6494349640930077E-4</v>
      </c>
      <c r="J121" s="5">
        <f t="shared" si="28"/>
        <v>0.20274914089347032</v>
      </c>
      <c r="K121" s="5">
        <f t="shared" si="29"/>
        <v>2.5084714722982123E-2</v>
      </c>
      <c r="L121" s="2">
        <f t="shared" si="30"/>
        <v>5.1290052440461607E-3</v>
      </c>
      <c r="M121" s="2">
        <f t="shared" si="31"/>
        <v>5.160042907159065E-3</v>
      </c>
    </row>
    <row r="122" spans="1:13" x14ac:dyDescent="0.3">
      <c r="A122">
        <v>4997</v>
      </c>
      <c r="B122">
        <v>30.35</v>
      </c>
      <c r="C122" s="4">
        <f t="shared" si="22"/>
        <v>0.11000000000000121</v>
      </c>
      <c r="D122" s="4">
        <f t="shared" si="23"/>
        <v>2.749999999999897E-2</v>
      </c>
      <c r="E122" s="4">
        <f t="shared" si="24"/>
        <v>8.0000000000000071E-2</v>
      </c>
      <c r="F122" s="4">
        <f t="shared" si="25"/>
        <v>2.4999999999999467E-2</v>
      </c>
      <c r="G122" s="2">
        <f t="shared" si="21"/>
        <v>119</v>
      </c>
      <c r="H122" s="5">
        <f t="shared" si="26"/>
        <v>1.718213058419244E-3</v>
      </c>
      <c r="I122" s="5">
        <f t="shared" si="27"/>
        <v>3.6566639537874808E-4</v>
      </c>
      <c r="J122" s="5">
        <f t="shared" si="28"/>
        <v>0.20446735395188956</v>
      </c>
      <c r="K122" s="5">
        <f t="shared" si="29"/>
        <v>2.5450381118360871E-2</v>
      </c>
      <c r="L122" s="2">
        <f t="shared" si="30"/>
        <v>5.2475012615176928E-3</v>
      </c>
      <c r="M122" s="2">
        <f t="shared" si="31"/>
        <v>5.2789330826024834E-3</v>
      </c>
    </row>
    <row r="123" spans="1:13" x14ac:dyDescent="0.3">
      <c r="A123">
        <v>4584</v>
      </c>
      <c r="B123">
        <v>30.51</v>
      </c>
      <c r="C123" s="4">
        <f t="shared" si="22"/>
        <v>0.11499999999999844</v>
      </c>
      <c r="D123" s="4">
        <f t="shared" si="23"/>
        <v>-1.0000000000000675E-2</v>
      </c>
      <c r="E123" s="4">
        <f t="shared" si="24"/>
        <v>3.4999999999998366E-2</v>
      </c>
      <c r="F123" s="4">
        <f t="shared" si="25"/>
        <v>-2.2500000000000853E-2</v>
      </c>
      <c r="G123" s="2">
        <f t="shared" si="21"/>
        <v>120</v>
      </c>
      <c r="H123" s="5">
        <f t="shared" si="26"/>
        <v>1.718213058419244E-3</v>
      </c>
      <c r="I123" s="5">
        <f t="shared" si="27"/>
        <v>3.6759412596394083E-4</v>
      </c>
      <c r="J123" s="5">
        <f t="shared" si="28"/>
        <v>0.2061855670103088</v>
      </c>
      <c r="K123" s="5">
        <f t="shared" si="29"/>
        <v>2.581797524432481E-2</v>
      </c>
      <c r="L123" s="2">
        <f t="shared" si="30"/>
        <v>5.3676546470159707E-3</v>
      </c>
      <c r="M123" s="2">
        <f t="shared" si="31"/>
        <v>5.3992603613236519E-3</v>
      </c>
    </row>
    <row r="124" spans="1:13" x14ac:dyDescent="0.3">
      <c r="A124">
        <v>4799</v>
      </c>
      <c r="B124">
        <v>30.58</v>
      </c>
      <c r="C124" s="4">
        <f t="shared" si="22"/>
        <v>8.9999999999999858E-2</v>
      </c>
      <c r="D124" s="4">
        <f t="shared" si="23"/>
        <v>-2.749999999999897E-2</v>
      </c>
      <c r="E124" s="4">
        <f t="shared" si="24"/>
        <v>5.5000000000001492E-2</v>
      </c>
      <c r="F124" s="4">
        <f t="shared" si="25"/>
        <v>1.0000000000001563E-2</v>
      </c>
      <c r="G124" s="2">
        <f t="shared" si="21"/>
        <v>121</v>
      </c>
      <c r="H124" s="5">
        <f t="shared" si="26"/>
        <v>1.718213058419244E-3</v>
      </c>
      <c r="I124" s="5">
        <f t="shared" si="27"/>
        <v>3.6843750809496264E-4</v>
      </c>
      <c r="J124" s="5">
        <f t="shared" si="28"/>
        <v>0.20790378006872803</v>
      </c>
      <c r="K124" s="5">
        <f t="shared" si="29"/>
        <v>2.6186412752419772E-2</v>
      </c>
      <c r="L124" s="2">
        <f t="shared" si="30"/>
        <v>5.4892480340123792E-3</v>
      </c>
      <c r="M124" s="2">
        <f t="shared" si="31"/>
        <v>5.5211292862720465E-3</v>
      </c>
    </row>
    <row r="125" spans="1:13" x14ac:dyDescent="0.3">
      <c r="A125">
        <v>4837</v>
      </c>
      <c r="B125">
        <v>30.69</v>
      </c>
      <c r="C125" s="4">
        <f t="shared" si="22"/>
        <v>6.0000000000000497E-2</v>
      </c>
      <c r="D125" s="4">
        <f t="shared" si="23"/>
        <v>7.2499999999999787E-2</v>
      </c>
      <c r="E125" s="4">
        <f t="shared" si="24"/>
        <v>4.9999999999990052E-3</v>
      </c>
      <c r="F125" s="4">
        <f t="shared" si="25"/>
        <v>-2.5000000000001243E-2</v>
      </c>
      <c r="G125" s="2">
        <f t="shared" si="21"/>
        <v>122</v>
      </c>
      <c r="H125" s="5">
        <f t="shared" si="26"/>
        <v>1.718213058419244E-3</v>
      </c>
      <c r="I125" s="5">
        <f t="shared" si="27"/>
        <v>3.6976282287228267E-4</v>
      </c>
      <c r="J125" s="5">
        <f t="shared" si="28"/>
        <v>0.20962199312714727</v>
      </c>
      <c r="K125" s="5">
        <f t="shared" si="29"/>
        <v>2.6556175575292055E-2</v>
      </c>
      <c r="L125" s="2">
        <f t="shared" si="30"/>
        <v>5.6123876215823281E-3</v>
      </c>
      <c r="M125" s="2">
        <f t="shared" si="31"/>
        <v>5.6442941297624631E-3</v>
      </c>
    </row>
    <row r="126" spans="1:13" x14ac:dyDescent="0.3">
      <c r="A126">
        <v>4568</v>
      </c>
      <c r="B126">
        <v>30.7</v>
      </c>
      <c r="C126" s="4">
        <f t="shared" si="22"/>
        <v>0.23499999999999943</v>
      </c>
      <c r="D126" s="4">
        <f t="shared" si="23"/>
        <v>0.10250000000000004</v>
      </c>
      <c r="E126" s="4">
        <f t="shared" si="24"/>
        <v>0.23000000000000043</v>
      </c>
      <c r="F126" s="4">
        <f t="shared" si="25"/>
        <v>0.11250000000000071</v>
      </c>
      <c r="G126" s="2">
        <f t="shared" si="21"/>
        <v>123</v>
      </c>
      <c r="H126" s="5">
        <f t="shared" si="26"/>
        <v>1.718213058419244E-3</v>
      </c>
      <c r="I126" s="5">
        <f t="shared" si="27"/>
        <v>3.6988330603385716E-4</v>
      </c>
      <c r="J126" s="5">
        <f t="shared" si="28"/>
        <v>0.21134020618556651</v>
      </c>
      <c r="K126" s="5">
        <f t="shared" si="29"/>
        <v>2.6926058881325911E-2</v>
      </c>
      <c r="L126" s="2">
        <f t="shared" si="30"/>
        <v>5.7368235417257817E-3</v>
      </c>
      <c r="M126" s="2">
        <f t="shared" si="31"/>
        <v>5.7699013449715331E-3</v>
      </c>
    </row>
    <row r="127" spans="1:13" x14ac:dyDescent="0.3">
      <c r="A127">
        <v>4841</v>
      </c>
      <c r="B127">
        <v>31.16</v>
      </c>
      <c r="C127" s="4">
        <f t="shared" si="22"/>
        <v>0.26500000000000057</v>
      </c>
      <c r="D127" s="4">
        <f t="shared" si="23"/>
        <v>-9.2499999999999361E-2</v>
      </c>
      <c r="E127" s="4">
        <f t="shared" si="24"/>
        <v>3.5000000000000142E-2</v>
      </c>
      <c r="F127" s="4">
        <f t="shared" si="25"/>
        <v>-9.7500000000000142E-2</v>
      </c>
      <c r="G127" s="2">
        <f t="shared" si="21"/>
        <v>124</v>
      </c>
      <c r="H127" s="5">
        <f t="shared" si="26"/>
        <v>1.718213058419244E-3</v>
      </c>
      <c r="I127" s="5">
        <f t="shared" si="27"/>
        <v>3.7542553146628632E-4</v>
      </c>
      <c r="J127" s="5">
        <f t="shared" si="28"/>
        <v>0.21305841924398575</v>
      </c>
      <c r="K127" s="5">
        <f t="shared" si="29"/>
        <v>2.7301484412792197E-2</v>
      </c>
      <c r="L127" s="2">
        <f t="shared" si="30"/>
        <v>5.8637208790361106E-3</v>
      </c>
      <c r="M127" s="2">
        <f t="shared" si="31"/>
        <v>5.8969783719455167E-3</v>
      </c>
    </row>
    <row r="128" spans="1:13" x14ac:dyDescent="0.3">
      <c r="A128">
        <v>4892</v>
      </c>
      <c r="B128">
        <v>31.23</v>
      </c>
      <c r="C128" s="4">
        <f t="shared" si="22"/>
        <v>5.0000000000000711E-2</v>
      </c>
      <c r="D128" s="4">
        <f t="shared" si="23"/>
        <v>0.11000000000000032</v>
      </c>
      <c r="E128" s="4">
        <f t="shared" si="24"/>
        <v>1.5000000000000568E-2</v>
      </c>
      <c r="F128" s="4">
        <f t="shared" si="25"/>
        <v>-9.9999999999997868E-3</v>
      </c>
      <c r="G128" s="2">
        <f t="shared" si="21"/>
        <v>125</v>
      </c>
      <c r="H128" s="5">
        <f t="shared" si="26"/>
        <v>1.718213058419244E-3</v>
      </c>
      <c r="I128" s="5">
        <f t="shared" si="27"/>
        <v>3.7626891359730818E-4</v>
      </c>
      <c r="J128" s="5">
        <f t="shared" si="28"/>
        <v>0.21477663230240499</v>
      </c>
      <c r="K128" s="5">
        <f t="shared" si="29"/>
        <v>2.7677753326389505E-2</v>
      </c>
      <c r="L128" s="2">
        <f t="shared" si="30"/>
        <v>5.9920909263317338E-3</v>
      </c>
      <c r="M128" s="2">
        <f t="shared" si="31"/>
        <v>6.0254260501442164E-3</v>
      </c>
    </row>
    <row r="129" spans="1:13" x14ac:dyDescent="0.3">
      <c r="A129">
        <v>4921</v>
      </c>
      <c r="B129">
        <v>31.26</v>
      </c>
      <c r="C129" s="4">
        <f t="shared" si="22"/>
        <v>0.48500000000000121</v>
      </c>
      <c r="D129" s="4">
        <f t="shared" si="23"/>
        <v>0.21249999999999947</v>
      </c>
      <c r="E129" s="4">
        <f t="shared" si="24"/>
        <v>0.47000000000000064</v>
      </c>
      <c r="F129" s="4">
        <f t="shared" si="25"/>
        <v>0.22750000000000004</v>
      </c>
      <c r="G129" s="2">
        <f t="shared" si="21"/>
        <v>126</v>
      </c>
      <c r="H129" s="5">
        <f t="shared" si="26"/>
        <v>1.718213058419244E-3</v>
      </c>
      <c r="I129" s="5">
        <f t="shared" si="27"/>
        <v>3.7663036308203181E-4</v>
      </c>
      <c r="J129" s="5">
        <f t="shared" si="28"/>
        <v>0.21649484536082422</v>
      </c>
      <c r="K129" s="5">
        <f t="shared" si="29"/>
        <v>2.8054383689471538E-2</v>
      </c>
      <c r="L129" s="2">
        <f t="shared" si="30"/>
        <v>6.1218328669465239E-3</v>
      </c>
      <c r="M129" s="2">
        <f t="shared" si="31"/>
        <v>6.15761988520177E-3</v>
      </c>
    </row>
    <row r="130" spans="1:13" x14ac:dyDescent="0.3">
      <c r="A130">
        <v>4824</v>
      </c>
      <c r="B130">
        <v>32.200000000000003</v>
      </c>
      <c r="C130" s="4">
        <f t="shared" si="22"/>
        <v>0.47499999999999964</v>
      </c>
      <c r="D130" s="4">
        <f t="shared" si="23"/>
        <v>-0.19750000000000068</v>
      </c>
      <c r="E130" s="4">
        <f t="shared" si="24"/>
        <v>4.9999999999990052E-3</v>
      </c>
      <c r="F130" s="4">
        <f t="shared" si="25"/>
        <v>-0.23250000000000082</v>
      </c>
      <c r="G130" s="2">
        <f t="shared" si="21"/>
        <v>127</v>
      </c>
      <c r="H130" s="5">
        <f t="shared" si="26"/>
        <v>1.718213058419244E-3</v>
      </c>
      <c r="I130" s="5">
        <f t="shared" si="27"/>
        <v>3.8795578027003917E-4</v>
      </c>
      <c r="J130" s="5">
        <f t="shared" si="28"/>
        <v>0.21821305841924346</v>
      </c>
      <c r="K130" s="5">
        <f t="shared" si="29"/>
        <v>2.8442339469741576E-2</v>
      </c>
      <c r="L130" s="2">
        <f t="shared" si="30"/>
        <v>6.2553598833795755E-3</v>
      </c>
      <c r="M130" s="2">
        <f t="shared" si="31"/>
        <v>6.291173192633997E-3</v>
      </c>
    </row>
    <row r="131" spans="1:13" x14ac:dyDescent="0.3">
      <c r="A131">
        <v>5054</v>
      </c>
      <c r="B131">
        <v>32.21</v>
      </c>
      <c r="C131" s="4">
        <f t="shared" si="22"/>
        <v>8.9999999999999858E-2</v>
      </c>
      <c r="D131" s="4">
        <f t="shared" si="23"/>
        <v>-0.14749999999999996</v>
      </c>
      <c r="E131" s="4">
        <f t="shared" si="24"/>
        <v>8.5000000000000853E-2</v>
      </c>
      <c r="F131" s="4">
        <f t="shared" si="25"/>
        <v>4.0000000000000924E-2</v>
      </c>
      <c r="G131" s="2">
        <f t="shared" si="21"/>
        <v>128</v>
      </c>
      <c r="H131" s="5">
        <f t="shared" si="26"/>
        <v>1.718213058419244E-3</v>
      </c>
      <c r="I131" s="5">
        <f t="shared" si="27"/>
        <v>3.8807626343161371E-4</v>
      </c>
      <c r="J131" s="5">
        <f t="shared" si="28"/>
        <v>0.2199312714776627</v>
      </c>
      <c r="K131" s="5">
        <f t="shared" si="29"/>
        <v>2.883041573317319E-2</v>
      </c>
      <c r="L131" s="2">
        <f t="shared" si="30"/>
        <v>6.3902467862187841E-3</v>
      </c>
      <c r="M131" s="2">
        <f t="shared" si="31"/>
        <v>6.4265105617267908E-3</v>
      </c>
    </row>
    <row r="132" spans="1:13" x14ac:dyDescent="0.3">
      <c r="A132">
        <v>4943</v>
      </c>
      <c r="B132">
        <v>32.380000000000003</v>
      </c>
      <c r="C132" s="4">
        <f t="shared" si="22"/>
        <v>0.17999999999999972</v>
      </c>
      <c r="D132" s="4">
        <f t="shared" si="23"/>
        <v>7.4999999999999289E-2</v>
      </c>
      <c r="E132" s="4">
        <f t="shared" si="24"/>
        <v>9.4999999999998863E-2</v>
      </c>
      <c r="F132" s="4">
        <f t="shared" si="25"/>
        <v>4.9999999999990052E-3</v>
      </c>
      <c r="G132" s="2">
        <f t="shared" si="21"/>
        <v>129</v>
      </c>
      <c r="H132" s="5">
        <f t="shared" si="26"/>
        <v>1.718213058419244E-3</v>
      </c>
      <c r="I132" s="5">
        <f t="shared" si="27"/>
        <v>3.90124477178381E-4</v>
      </c>
      <c r="J132" s="5">
        <f t="shared" si="28"/>
        <v>0.22164948453608194</v>
      </c>
      <c r="K132" s="5">
        <f t="shared" si="29"/>
        <v>2.9220540210351573E-2</v>
      </c>
      <c r="L132" s="2">
        <f t="shared" si="30"/>
        <v>6.5269247892537716E-3</v>
      </c>
      <c r="M132" s="2">
        <f t="shared" si="31"/>
        <v>6.5636959603442855E-3</v>
      </c>
    </row>
    <row r="133" spans="1:13" x14ac:dyDescent="0.3">
      <c r="A133">
        <v>5191</v>
      </c>
      <c r="B133">
        <v>32.57</v>
      </c>
      <c r="C133" s="4">
        <f t="shared" si="22"/>
        <v>0.23999999999999844</v>
      </c>
      <c r="D133" s="4">
        <f t="shared" si="23"/>
        <v>7.5000000000002842E-3</v>
      </c>
      <c r="E133" s="4">
        <f t="shared" si="24"/>
        <v>0.14499999999999957</v>
      </c>
      <c r="F133" s="4">
        <f t="shared" si="25"/>
        <v>2.5000000000000355E-2</v>
      </c>
      <c r="G133" s="2">
        <f t="shared" si="21"/>
        <v>130</v>
      </c>
      <c r="H133" s="5">
        <f t="shared" si="26"/>
        <v>1.718213058419244E-3</v>
      </c>
      <c r="I133" s="5">
        <f t="shared" si="27"/>
        <v>3.9241365724829738E-4</v>
      </c>
      <c r="J133" s="5">
        <f t="shared" si="28"/>
        <v>0.22336769759450117</v>
      </c>
      <c r="K133" s="5">
        <f t="shared" si="29"/>
        <v>2.9612953867599871E-2</v>
      </c>
      <c r="L133" s="2">
        <f t="shared" si="30"/>
        <v>6.6654586884116384E-3</v>
      </c>
      <c r="M133" s="2">
        <f t="shared" si="31"/>
        <v>6.7030103088477466E-3</v>
      </c>
    </row>
    <row r="134" spans="1:13" x14ac:dyDescent="0.3">
      <c r="A134">
        <v>4782</v>
      </c>
      <c r="B134">
        <v>32.86</v>
      </c>
      <c r="C134" s="4">
        <f t="shared" si="22"/>
        <v>0.19500000000000028</v>
      </c>
      <c r="D134" s="4">
        <f t="shared" si="23"/>
        <v>-1.7499999999998295E-2</v>
      </c>
      <c r="E134" s="4">
        <f t="shared" si="24"/>
        <v>5.0000000000000711E-2</v>
      </c>
      <c r="F134" s="4">
        <f t="shared" si="25"/>
        <v>-4.7499999999999432E-2</v>
      </c>
      <c r="G134" s="2">
        <f t="shared" ref="G134:G197" si="32">G133+1</f>
        <v>131</v>
      </c>
      <c r="H134" s="5">
        <f t="shared" si="26"/>
        <v>1.718213058419244E-3</v>
      </c>
      <c r="I134" s="5">
        <f t="shared" si="27"/>
        <v>3.959076689339592E-4</v>
      </c>
      <c r="J134" s="5">
        <f t="shared" si="28"/>
        <v>0.22508591065292041</v>
      </c>
      <c r="K134" s="5">
        <f t="shared" si="29"/>
        <v>3.0008861536533829E-2</v>
      </c>
      <c r="L134" s="2">
        <f t="shared" si="30"/>
        <v>6.8061335443684806E-3</v>
      </c>
      <c r="M134" s="2">
        <f t="shared" si="31"/>
        <v>6.843956355426002E-3</v>
      </c>
    </row>
    <row r="135" spans="1:13" x14ac:dyDescent="0.3">
      <c r="A135">
        <v>4939</v>
      </c>
      <c r="B135">
        <v>32.96</v>
      </c>
      <c r="C135" s="4">
        <f t="shared" si="22"/>
        <v>0.20500000000000185</v>
      </c>
      <c r="D135" s="4">
        <f t="shared" si="23"/>
        <v>-7.5000000000002842E-3</v>
      </c>
      <c r="E135" s="4">
        <f t="shared" si="24"/>
        <v>0.15500000000000114</v>
      </c>
      <c r="F135" s="4">
        <f t="shared" si="25"/>
        <v>5.2500000000000213E-2</v>
      </c>
      <c r="G135" s="2">
        <f t="shared" si="32"/>
        <v>132</v>
      </c>
      <c r="H135" s="5">
        <f t="shared" si="26"/>
        <v>1.718213058419244E-3</v>
      </c>
      <c r="I135" s="5">
        <f t="shared" si="27"/>
        <v>3.9711250054970469E-4</v>
      </c>
      <c r="J135" s="5">
        <f t="shared" si="28"/>
        <v>0.22680412371133965</v>
      </c>
      <c r="K135" s="5">
        <f t="shared" si="29"/>
        <v>3.0405974037083533E-2</v>
      </c>
      <c r="L135" s="2">
        <f t="shared" si="30"/>
        <v>6.9484442387149487E-3</v>
      </c>
      <c r="M135" s="2">
        <f t="shared" si="31"/>
        <v>6.9871141581868395E-3</v>
      </c>
    </row>
    <row r="136" spans="1:13" x14ac:dyDescent="0.3">
      <c r="A136">
        <v>5115</v>
      </c>
      <c r="B136">
        <v>33.270000000000003</v>
      </c>
      <c r="C136" s="4">
        <f t="shared" si="22"/>
        <v>0.17999999999999972</v>
      </c>
      <c r="D136" s="4">
        <f t="shared" si="23"/>
        <v>-3.0000000000001137E-2</v>
      </c>
      <c r="E136" s="4">
        <f t="shared" si="24"/>
        <v>2.4999999999998579E-2</v>
      </c>
      <c r="F136" s="4">
        <f t="shared" si="25"/>
        <v>-6.5000000000001279E-2</v>
      </c>
      <c r="G136" s="2">
        <f t="shared" si="32"/>
        <v>133</v>
      </c>
      <c r="H136" s="5">
        <f t="shared" si="26"/>
        <v>1.718213058419244E-3</v>
      </c>
      <c r="I136" s="5">
        <f t="shared" si="27"/>
        <v>4.0084747855851564E-4</v>
      </c>
      <c r="J136" s="5">
        <f t="shared" si="28"/>
        <v>0.22852233676975889</v>
      </c>
      <c r="K136" s="5">
        <f t="shared" si="29"/>
        <v>3.0806821515642048E-2</v>
      </c>
      <c r="L136" s="2">
        <f t="shared" si="30"/>
        <v>7.0929795242199731E-3</v>
      </c>
      <c r="M136" s="2">
        <f t="shared" si="31"/>
        <v>7.1317871091599863E-3</v>
      </c>
    </row>
    <row r="137" spans="1:13" x14ac:dyDescent="0.3">
      <c r="A137">
        <v>4718</v>
      </c>
      <c r="B137">
        <v>33.32</v>
      </c>
      <c r="C137" s="4">
        <f t="shared" si="22"/>
        <v>0.14499999999999957</v>
      </c>
      <c r="D137" s="4">
        <f t="shared" si="23"/>
        <v>1.7500000000000071E-2</v>
      </c>
      <c r="E137" s="4">
        <f t="shared" si="24"/>
        <v>0.12000000000000099</v>
      </c>
      <c r="F137" s="4">
        <f t="shared" si="25"/>
        <v>4.7500000000001208E-2</v>
      </c>
      <c r="G137" s="2">
        <f t="shared" si="32"/>
        <v>134</v>
      </c>
      <c r="H137" s="5">
        <f t="shared" si="26"/>
        <v>1.718213058419244E-3</v>
      </c>
      <c r="I137" s="5">
        <f t="shared" si="27"/>
        <v>4.0144989436638831E-4</v>
      </c>
      <c r="J137" s="5">
        <f t="shared" si="28"/>
        <v>0.23024054982817813</v>
      </c>
      <c r="K137" s="5">
        <f t="shared" si="29"/>
        <v>3.1208271410008436E-2</v>
      </c>
      <c r="L137" s="2">
        <f t="shared" si="30"/>
        <v>7.2390320280947221E-3</v>
      </c>
      <c r="M137" s="2">
        <f t="shared" si="31"/>
        <v>7.2785053756595185E-3</v>
      </c>
    </row>
    <row r="138" spans="1:13" x14ac:dyDescent="0.3">
      <c r="A138">
        <v>4932</v>
      </c>
      <c r="B138">
        <v>33.56</v>
      </c>
      <c r="C138" s="4">
        <f t="shared" si="22"/>
        <v>0.21499999999999986</v>
      </c>
      <c r="D138" s="4">
        <f t="shared" si="23"/>
        <v>-1.7500000000000071E-2</v>
      </c>
      <c r="E138" s="4">
        <f t="shared" si="24"/>
        <v>9.4999999999998863E-2</v>
      </c>
      <c r="F138" s="4">
        <f t="shared" si="25"/>
        <v>-1.2500000000001066E-2</v>
      </c>
      <c r="G138" s="2">
        <f t="shared" si="32"/>
        <v>135</v>
      </c>
      <c r="H138" s="5">
        <f t="shared" si="26"/>
        <v>1.718213058419244E-3</v>
      </c>
      <c r="I138" s="5">
        <f t="shared" si="27"/>
        <v>4.0434149024417746E-4</v>
      </c>
      <c r="J138" s="5">
        <f t="shared" si="28"/>
        <v>0.23195876288659736</v>
      </c>
      <c r="K138" s="5">
        <f t="shared" si="29"/>
        <v>3.1612612900252614E-2</v>
      </c>
      <c r="L138" s="2">
        <f t="shared" si="30"/>
        <v>7.3871397842514511E-3</v>
      </c>
      <c r="M138" s="2">
        <f t="shared" si="31"/>
        <v>7.4271441271932899E-3</v>
      </c>
    </row>
    <row r="139" spans="1:13" x14ac:dyDescent="0.3">
      <c r="A139">
        <v>4843</v>
      </c>
      <c r="B139">
        <v>33.75</v>
      </c>
      <c r="C139" s="4">
        <f t="shared" si="22"/>
        <v>0.10999999999999943</v>
      </c>
      <c r="D139" s="4">
        <f t="shared" si="23"/>
        <v>-9.9999999999999645E-2</v>
      </c>
      <c r="E139" s="4">
        <f t="shared" si="24"/>
        <v>1.5000000000000568E-2</v>
      </c>
      <c r="F139" s="4">
        <f t="shared" si="25"/>
        <v>-3.9999999999999147E-2</v>
      </c>
      <c r="G139" s="2">
        <f t="shared" si="32"/>
        <v>136</v>
      </c>
      <c r="H139" s="5">
        <f t="shared" si="26"/>
        <v>1.718213058419244E-3</v>
      </c>
      <c r="I139" s="5">
        <f t="shared" si="27"/>
        <v>4.0663067031409384E-4</v>
      </c>
      <c r="J139" s="5">
        <f t="shared" si="28"/>
        <v>0.2336769759450166</v>
      </c>
      <c r="K139" s="5">
        <f t="shared" si="29"/>
        <v>3.2019243570566708E-2</v>
      </c>
      <c r="L139" s="2">
        <f t="shared" si="30"/>
        <v>7.5371758920405978E-3</v>
      </c>
      <c r="M139" s="2">
        <f t="shared" si="31"/>
        <v>7.5772646974049838E-3</v>
      </c>
    </row>
    <row r="140" spans="1:13" x14ac:dyDescent="0.3">
      <c r="A140">
        <v>4941</v>
      </c>
      <c r="B140">
        <v>33.78</v>
      </c>
      <c r="C140" s="4">
        <f t="shared" si="22"/>
        <v>1.5000000000000568E-2</v>
      </c>
      <c r="D140" s="4">
        <f t="shared" si="23"/>
        <v>-5.0000000000000711E-2</v>
      </c>
      <c r="E140" s="4">
        <f t="shared" si="24"/>
        <v>0</v>
      </c>
      <c r="F140" s="4">
        <f t="shared" si="25"/>
        <v>-7.5000000000002842E-3</v>
      </c>
      <c r="G140" s="2">
        <f t="shared" si="32"/>
        <v>137</v>
      </c>
      <c r="H140" s="5">
        <f t="shared" si="26"/>
        <v>1.718213058419244E-3</v>
      </c>
      <c r="I140" s="5">
        <f t="shared" si="27"/>
        <v>4.0699211979881747E-4</v>
      </c>
      <c r="J140" s="5">
        <f t="shared" si="28"/>
        <v>0.23539518900343584</v>
      </c>
      <c r="K140" s="5">
        <f t="shared" si="29"/>
        <v>3.2426235690365526E-2</v>
      </c>
      <c r="L140" s="2">
        <f t="shared" si="30"/>
        <v>7.6886950606021159E-3</v>
      </c>
      <c r="M140" s="2">
        <f t="shared" si="31"/>
        <v>7.728783865966502E-3</v>
      </c>
    </row>
    <row r="141" spans="1:13" x14ac:dyDescent="0.3">
      <c r="A141">
        <v>4881</v>
      </c>
      <c r="B141">
        <v>33.78</v>
      </c>
      <c r="C141" s="4">
        <f t="shared" si="22"/>
        <v>9.9999999999980105E-3</v>
      </c>
      <c r="D141" s="4">
        <f t="shared" si="23"/>
        <v>4.4999999999999929E-2</v>
      </c>
      <c r="E141" s="4">
        <f t="shared" si="24"/>
        <v>9.9999999999980105E-3</v>
      </c>
      <c r="F141" s="4">
        <f t="shared" si="25"/>
        <v>4.9999999999990052E-3</v>
      </c>
      <c r="G141" s="2">
        <f t="shared" si="32"/>
        <v>138</v>
      </c>
      <c r="H141" s="5">
        <f t="shared" si="26"/>
        <v>1.718213058419244E-3</v>
      </c>
      <c r="I141" s="5">
        <f t="shared" si="27"/>
        <v>4.0699211979881747E-4</v>
      </c>
      <c r="J141" s="5">
        <f t="shared" si="28"/>
        <v>0.23711340206185508</v>
      </c>
      <c r="K141" s="5">
        <f t="shared" si="29"/>
        <v>3.2833227810164345E-2</v>
      </c>
      <c r="L141" s="2">
        <f t="shared" si="30"/>
        <v>7.8416128275134583E-3</v>
      </c>
      <c r="M141" s="2">
        <f t="shared" si="31"/>
        <v>7.8817587692225077E-3</v>
      </c>
    </row>
    <row r="142" spans="1:13" x14ac:dyDescent="0.3">
      <c r="A142">
        <v>5192</v>
      </c>
      <c r="B142">
        <v>33.799999999999997</v>
      </c>
      <c r="C142" s="4">
        <f t="shared" si="22"/>
        <v>0.10500000000000043</v>
      </c>
      <c r="D142" s="4">
        <f t="shared" si="23"/>
        <v>0.12750000000000128</v>
      </c>
      <c r="E142" s="4">
        <f t="shared" si="24"/>
        <v>9.5000000000002416E-2</v>
      </c>
      <c r="F142" s="4">
        <f t="shared" si="25"/>
        <v>4.2500000000002203E-2</v>
      </c>
      <c r="G142" s="2">
        <f t="shared" si="32"/>
        <v>139</v>
      </c>
      <c r="H142" s="5">
        <f t="shared" si="26"/>
        <v>1.718213058419244E-3</v>
      </c>
      <c r="I142" s="5">
        <f t="shared" si="27"/>
        <v>4.072330861219665E-4</v>
      </c>
      <c r="J142" s="5">
        <f t="shared" si="28"/>
        <v>0.23883161512027432</v>
      </c>
      <c r="K142" s="5">
        <f t="shared" si="29"/>
        <v>3.3240460896286309E-2</v>
      </c>
      <c r="L142" s="2">
        <f t="shared" si="30"/>
        <v>7.9959871571822529E-3</v>
      </c>
      <c r="M142" s="2">
        <f t="shared" si="31"/>
        <v>8.0366798274647024E-3</v>
      </c>
    </row>
    <row r="143" spans="1:13" x14ac:dyDescent="0.3">
      <c r="A143">
        <v>5111</v>
      </c>
      <c r="B143">
        <v>33.99</v>
      </c>
      <c r="C143" s="4">
        <f t="shared" si="22"/>
        <v>0.26500000000000057</v>
      </c>
      <c r="D143" s="4">
        <f t="shared" si="23"/>
        <v>6.7499999999999005E-2</v>
      </c>
      <c r="E143" s="4">
        <f t="shared" si="24"/>
        <v>0.16999999999999815</v>
      </c>
      <c r="F143" s="4">
        <f t="shared" si="25"/>
        <v>3.7499999999997868E-2</v>
      </c>
      <c r="G143" s="2">
        <f t="shared" si="32"/>
        <v>140</v>
      </c>
      <c r="H143" s="5">
        <f t="shared" si="26"/>
        <v>1.718213058419244E-3</v>
      </c>
      <c r="I143" s="5">
        <f t="shared" si="27"/>
        <v>4.0952226619188294E-4</v>
      </c>
      <c r="J143" s="5">
        <f t="shared" si="28"/>
        <v>0.24054982817869355</v>
      </c>
      <c r="K143" s="5">
        <f t="shared" si="29"/>
        <v>3.3649983162478192E-2</v>
      </c>
      <c r="L143" s="2">
        <f t="shared" si="30"/>
        <v>8.1523155084354173E-3</v>
      </c>
      <c r="M143" s="2">
        <f t="shared" si="31"/>
        <v>8.1939935736475827E-3</v>
      </c>
    </row>
    <row r="144" spans="1:13" x14ac:dyDescent="0.3">
      <c r="A144">
        <v>4564</v>
      </c>
      <c r="B144">
        <v>34.33</v>
      </c>
      <c r="C144" s="4">
        <f t="shared" si="22"/>
        <v>0.23999999999999844</v>
      </c>
      <c r="D144" s="4">
        <f t="shared" si="23"/>
        <v>-9.2499999999999361E-2</v>
      </c>
      <c r="E144" s="4">
        <f t="shared" si="24"/>
        <v>7.0000000000000284E-2</v>
      </c>
      <c r="F144" s="4">
        <f t="shared" si="25"/>
        <v>-4.9999999999998934E-2</v>
      </c>
      <c r="G144" s="2">
        <f t="shared" si="32"/>
        <v>141</v>
      </c>
      <c r="H144" s="5">
        <f t="shared" si="26"/>
        <v>1.718213058419244E-3</v>
      </c>
      <c r="I144" s="5">
        <f t="shared" si="27"/>
        <v>4.1361869368541747E-4</v>
      </c>
      <c r="J144" s="5">
        <f t="shared" si="28"/>
        <v>0.24226804123711279</v>
      </c>
      <c r="K144" s="5">
        <f t="shared" si="29"/>
        <v>3.4063601856163611E-2</v>
      </c>
      <c r="L144" s="2">
        <f t="shared" si="30"/>
        <v>8.3110506246996917E-3</v>
      </c>
      <c r="M144" s="2">
        <f t="shared" si="31"/>
        <v>8.3531373389856521E-3</v>
      </c>
    </row>
    <row r="145" spans="1:13" x14ac:dyDescent="0.3">
      <c r="A145">
        <v>5020</v>
      </c>
      <c r="B145">
        <v>34.47</v>
      </c>
      <c r="C145" s="4">
        <f t="shared" si="22"/>
        <v>8.0000000000001847E-2</v>
      </c>
      <c r="D145" s="4">
        <f t="shared" si="23"/>
        <v>-3.4999999999998366E-2</v>
      </c>
      <c r="E145" s="4">
        <f t="shared" si="24"/>
        <v>1.0000000000001563E-2</v>
      </c>
      <c r="F145" s="4">
        <f t="shared" si="25"/>
        <v>-2.9999999999999361E-2</v>
      </c>
      <c r="G145" s="2">
        <f t="shared" si="32"/>
        <v>142</v>
      </c>
      <c r="H145" s="5">
        <f t="shared" si="26"/>
        <v>1.718213058419244E-3</v>
      </c>
      <c r="I145" s="5">
        <f t="shared" si="27"/>
        <v>4.1530545794746113E-4</v>
      </c>
      <c r="J145" s="5">
        <f t="shared" si="28"/>
        <v>0.24398625429553203</v>
      </c>
      <c r="K145" s="5">
        <f t="shared" si="29"/>
        <v>3.4478907314111074E-2</v>
      </c>
      <c r="L145" s="2">
        <f t="shared" si="30"/>
        <v>8.4716215565599166E-3</v>
      </c>
      <c r="M145" s="2">
        <f t="shared" si="31"/>
        <v>8.5137670633164703E-3</v>
      </c>
    </row>
    <row r="146" spans="1:13" x14ac:dyDescent="0.3">
      <c r="A146">
        <v>4684</v>
      </c>
      <c r="B146">
        <v>34.49</v>
      </c>
      <c r="C146" s="4">
        <f t="shared" si="22"/>
        <v>0.17000000000000171</v>
      </c>
      <c r="D146" s="4">
        <f t="shared" si="23"/>
        <v>4.7499999999999432E-2</v>
      </c>
      <c r="E146" s="4">
        <f t="shared" si="24"/>
        <v>0.16000000000000014</v>
      </c>
      <c r="F146" s="4">
        <f t="shared" si="25"/>
        <v>7.4999999999999289E-2</v>
      </c>
      <c r="G146" s="2">
        <f t="shared" si="32"/>
        <v>143</v>
      </c>
      <c r="H146" s="5">
        <f t="shared" si="26"/>
        <v>1.718213058419244E-3</v>
      </c>
      <c r="I146" s="5">
        <f t="shared" si="27"/>
        <v>4.1554642427061027E-4</v>
      </c>
      <c r="J146" s="5">
        <f t="shared" si="28"/>
        <v>0.24570446735395127</v>
      </c>
      <c r="K146" s="5">
        <f t="shared" si="29"/>
        <v>3.4894453738381681E-2</v>
      </c>
      <c r="L146" s="2">
        <f t="shared" si="30"/>
        <v>8.6336792754758574E-3</v>
      </c>
      <c r="M146" s="2">
        <f t="shared" si="31"/>
        <v>8.6767720862656883E-3</v>
      </c>
    </row>
    <row r="147" spans="1:13" x14ac:dyDescent="0.3">
      <c r="A147">
        <v>5178</v>
      </c>
      <c r="B147">
        <v>34.81</v>
      </c>
      <c r="C147" s="4">
        <f t="shared" si="22"/>
        <v>0.17500000000000071</v>
      </c>
      <c r="D147" s="4">
        <f t="shared" si="23"/>
        <v>5.2499999999998437E-2</v>
      </c>
      <c r="E147" s="4">
        <f t="shared" si="24"/>
        <v>1.5000000000000568E-2</v>
      </c>
      <c r="F147" s="4">
        <f t="shared" si="25"/>
        <v>-7.2499999999999787E-2</v>
      </c>
      <c r="G147" s="2">
        <f t="shared" si="32"/>
        <v>144</v>
      </c>
      <c r="H147" s="5">
        <f t="shared" si="26"/>
        <v>1.718213058419244E-3</v>
      </c>
      <c r="I147" s="5">
        <f t="shared" si="27"/>
        <v>4.1940188544099577E-4</v>
      </c>
      <c r="J147" s="5">
        <f t="shared" si="28"/>
        <v>0.2474226804123705</v>
      </c>
      <c r="K147" s="5">
        <f t="shared" si="29"/>
        <v>3.5313855623822679E-2</v>
      </c>
      <c r="L147" s="2">
        <f t="shared" si="30"/>
        <v>8.7981255420176551E-3</v>
      </c>
      <c r="M147" s="2">
        <f t="shared" si="31"/>
        <v>8.8413077836078293E-3</v>
      </c>
    </row>
    <row r="148" spans="1:13" x14ac:dyDescent="0.3">
      <c r="A148">
        <v>5173</v>
      </c>
      <c r="B148">
        <v>34.840000000000003</v>
      </c>
      <c r="C148" s="4">
        <f t="shared" si="22"/>
        <v>0.27499999999999858</v>
      </c>
      <c r="D148" s="4">
        <f t="shared" si="23"/>
        <v>8.9999999999998082E-2</v>
      </c>
      <c r="E148" s="4">
        <f t="shared" si="24"/>
        <v>0.25999999999999801</v>
      </c>
      <c r="F148" s="4">
        <f t="shared" si="25"/>
        <v>0.12249999999999872</v>
      </c>
      <c r="G148" s="2">
        <f t="shared" si="32"/>
        <v>145</v>
      </c>
      <c r="H148" s="5">
        <f t="shared" si="26"/>
        <v>1.718213058419244E-3</v>
      </c>
      <c r="I148" s="5">
        <f t="shared" si="27"/>
        <v>4.197633349257194E-4</v>
      </c>
      <c r="J148" s="5">
        <f t="shared" si="28"/>
        <v>0.24914089347078974</v>
      </c>
      <c r="K148" s="5">
        <f t="shared" si="29"/>
        <v>3.5733618958748402E-2</v>
      </c>
      <c r="L148" s="2">
        <f t="shared" si="30"/>
        <v>8.9641037250468274E-3</v>
      </c>
      <c r="M148" s="2">
        <f t="shared" si="31"/>
        <v>9.0088468653281902E-3</v>
      </c>
    </row>
    <row r="149" spans="1:13" x14ac:dyDescent="0.3">
      <c r="A149">
        <v>4964</v>
      </c>
      <c r="B149">
        <v>35.36</v>
      </c>
      <c r="C149" s="4">
        <f t="shared" si="22"/>
        <v>0.35499999999999687</v>
      </c>
      <c r="D149" s="4">
        <f t="shared" si="23"/>
        <v>1.0000000000001563E-2</v>
      </c>
      <c r="E149" s="4">
        <f t="shared" si="24"/>
        <v>9.4999999999998863E-2</v>
      </c>
      <c r="F149" s="4">
        <f t="shared" si="25"/>
        <v>-8.2499999999999574E-2</v>
      </c>
      <c r="G149" s="2">
        <f t="shared" si="32"/>
        <v>146</v>
      </c>
      <c r="H149" s="5">
        <f t="shared" si="26"/>
        <v>1.718213058419244E-3</v>
      </c>
      <c r="I149" s="5">
        <f t="shared" si="27"/>
        <v>4.2602845932759577E-4</v>
      </c>
      <c r="J149" s="5">
        <f t="shared" si="28"/>
        <v>0.25085910652920901</v>
      </c>
      <c r="K149" s="5">
        <f t="shared" si="29"/>
        <v>3.6159647418076001E-2</v>
      </c>
      <c r="L149" s="2">
        <f t="shared" si="30"/>
        <v>9.1331068220913379E-3</v>
      </c>
      <c r="M149" s="2">
        <f t="shared" si="31"/>
        <v>9.1784242240397253E-3</v>
      </c>
    </row>
    <row r="150" spans="1:13" x14ac:dyDescent="0.3">
      <c r="A150">
        <v>4663</v>
      </c>
      <c r="B150">
        <v>35.549999999999997</v>
      </c>
      <c r="C150" s="4">
        <f t="shared" si="22"/>
        <v>0.29500000000000171</v>
      </c>
      <c r="D150" s="4">
        <f t="shared" si="23"/>
        <v>5.000000000002558E-3</v>
      </c>
      <c r="E150" s="4">
        <f t="shared" si="24"/>
        <v>0.20000000000000284</v>
      </c>
      <c r="F150" s="4">
        <f t="shared" si="25"/>
        <v>5.250000000000199E-2</v>
      </c>
      <c r="G150" s="2">
        <f t="shared" si="32"/>
        <v>147</v>
      </c>
      <c r="H150" s="5">
        <f t="shared" si="26"/>
        <v>1.718213058419244E-3</v>
      </c>
      <c r="I150" s="5">
        <f t="shared" si="27"/>
        <v>4.2831763939751215E-4</v>
      </c>
      <c r="J150" s="5">
        <f t="shared" si="28"/>
        <v>0.25257731958762825</v>
      </c>
      <c r="K150" s="5">
        <f t="shared" si="29"/>
        <v>3.6587965057473512E-2</v>
      </c>
      <c r="L150" s="2">
        <f t="shared" si="30"/>
        <v>9.304156062725201E-3</v>
      </c>
      <c r="M150" s="2">
        <f t="shared" si="31"/>
        <v>9.3506907172338245E-3</v>
      </c>
    </row>
    <row r="151" spans="1:13" x14ac:dyDescent="0.3">
      <c r="A151">
        <v>4577</v>
      </c>
      <c r="B151">
        <v>35.950000000000003</v>
      </c>
      <c r="C151" s="4">
        <f t="shared" si="22"/>
        <v>0.36500000000000199</v>
      </c>
      <c r="D151" s="4">
        <f t="shared" si="23"/>
        <v>-6.0000000000002274E-2</v>
      </c>
      <c r="E151" s="4">
        <f t="shared" si="24"/>
        <v>0.16499999999999915</v>
      </c>
      <c r="F151" s="4">
        <f t="shared" si="25"/>
        <v>-1.7500000000001847E-2</v>
      </c>
      <c r="G151" s="2">
        <f t="shared" si="32"/>
        <v>148</v>
      </c>
      <c r="H151" s="5">
        <f t="shared" si="26"/>
        <v>1.718213058419244E-3</v>
      </c>
      <c r="I151" s="5">
        <f t="shared" si="27"/>
        <v>4.3313696586049405E-4</v>
      </c>
      <c r="J151" s="5">
        <f t="shared" si="28"/>
        <v>0.25429553264604748</v>
      </c>
      <c r="K151" s="5">
        <f t="shared" si="29"/>
        <v>3.7021102023334009E-2</v>
      </c>
      <c r="L151" s="2">
        <f t="shared" si="30"/>
        <v>9.4779109991009521E-3</v>
      </c>
      <c r="M151" s="2">
        <f t="shared" si="31"/>
        <v>9.5254567184912421E-3</v>
      </c>
    </row>
    <row r="152" spans="1:13" x14ac:dyDescent="0.3">
      <c r="A152">
        <v>4820</v>
      </c>
      <c r="B152">
        <v>36.28</v>
      </c>
      <c r="C152" s="4">
        <f t="shared" si="22"/>
        <v>0.17499999999999716</v>
      </c>
      <c r="D152" s="4">
        <f t="shared" si="23"/>
        <v>-0.11250000000000071</v>
      </c>
      <c r="E152" s="4">
        <f t="shared" si="24"/>
        <v>9.9999999999980105E-3</v>
      </c>
      <c r="F152" s="4">
        <f t="shared" si="25"/>
        <v>-7.7500000000000568E-2</v>
      </c>
      <c r="G152" s="2">
        <f t="shared" si="32"/>
        <v>149</v>
      </c>
      <c r="H152" s="5">
        <f t="shared" si="26"/>
        <v>1.718213058419244E-3</v>
      </c>
      <c r="I152" s="5">
        <f t="shared" si="27"/>
        <v>4.3711291019245404E-4</v>
      </c>
      <c r="J152" s="5">
        <f t="shared" si="28"/>
        <v>0.25601374570446672</v>
      </c>
      <c r="K152" s="5">
        <f t="shared" si="29"/>
        <v>3.7458214933526461E-2</v>
      </c>
      <c r="L152" s="2">
        <f t="shared" si="30"/>
        <v>9.6541791065789615E-3</v>
      </c>
      <c r="M152" s="2">
        <f t="shared" si="31"/>
        <v>9.7017865166602307E-3</v>
      </c>
    </row>
    <row r="153" spans="1:13" x14ac:dyDescent="0.3">
      <c r="A153">
        <v>4658</v>
      </c>
      <c r="B153">
        <v>36.299999999999997</v>
      </c>
      <c r="C153" s="4">
        <f t="shared" si="22"/>
        <v>0.14000000000000057</v>
      </c>
      <c r="D153" s="4">
        <f t="shared" si="23"/>
        <v>6.0000000000002274E-2</v>
      </c>
      <c r="E153" s="4">
        <f t="shared" si="24"/>
        <v>0.13000000000000256</v>
      </c>
      <c r="F153" s="4">
        <f t="shared" si="25"/>
        <v>6.0000000000002274E-2</v>
      </c>
      <c r="G153" s="2">
        <f t="shared" si="32"/>
        <v>150</v>
      </c>
      <c r="H153" s="5">
        <f t="shared" si="26"/>
        <v>1.718213058419244E-3</v>
      </c>
      <c r="I153" s="5">
        <f t="shared" si="27"/>
        <v>4.3735387651560307E-4</v>
      </c>
      <c r="J153" s="5">
        <f t="shared" si="28"/>
        <v>0.25773195876288596</v>
      </c>
      <c r="K153" s="5">
        <f t="shared" si="29"/>
        <v>3.7895568810042066E-2</v>
      </c>
      <c r="L153" s="2">
        <f t="shared" si="30"/>
        <v>9.8320118390315073E-3</v>
      </c>
      <c r="M153" s="2">
        <f t="shared" si="31"/>
        <v>9.8804266105047712E-3</v>
      </c>
    </row>
    <row r="154" spans="1:13" x14ac:dyDescent="0.3">
      <c r="A154">
        <v>4956</v>
      </c>
      <c r="B154">
        <v>36.56</v>
      </c>
      <c r="C154" s="4">
        <f t="shared" si="22"/>
        <v>0.29500000000000171</v>
      </c>
      <c r="D154" s="4">
        <f t="shared" si="23"/>
        <v>4.9999999999998934E-2</v>
      </c>
      <c r="E154" s="4">
        <f t="shared" si="24"/>
        <v>0.16499999999999915</v>
      </c>
      <c r="F154" s="4">
        <f t="shared" si="25"/>
        <v>1.7499999999998295E-2</v>
      </c>
      <c r="G154" s="2">
        <f t="shared" si="32"/>
        <v>151</v>
      </c>
      <c r="H154" s="5">
        <f t="shared" si="26"/>
        <v>1.718213058419244E-3</v>
      </c>
      <c r="I154" s="5">
        <f t="shared" si="27"/>
        <v>4.4048643871654136E-4</v>
      </c>
      <c r="J154" s="5">
        <f t="shared" si="28"/>
        <v>0.2594501718213052</v>
      </c>
      <c r="K154" s="5">
        <f t="shared" si="29"/>
        <v>3.8336055248758605E-2</v>
      </c>
      <c r="L154" s="2">
        <f t="shared" si="30"/>
        <v>1.0012165631978168E-2</v>
      </c>
      <c r="M154" s="2">
        <f t="shared" si="31"/>
        <v>1.0061611962891509E-2</v>
      </c>
    </row>
    <row r="155" spans="1:13" x14ac:dyDescent="0.3">
      <c r="A155">
        <v>4852</v>
      </c>
      <c r="B155">
        <v>36.89</v>
      </c>
      <c r="C155" s="4">
        <f t="shared" ref="C155:C218" si="33">IF(AND(ISNUMBER(B154),ISNUMBER(B156)),(B156-B154)/2,"")</f>
        <v>0.23999999999999844</v>
      </c>
      <c r="D155" s="4">
        <f t="shared" ref="D155:D218" si="34">IF(AND(ISNUMBER(C154),ISNUMBER(C156)),(C156-C154)/2,"")</f>
        <v>-5.0000000000007816E-3</v>
      </c>
      <c r="E155" s="4">
        <f t="shared" ref="E155:E218" si="35">IF(AND(ISNUMBER(B155),ISNUMBER(B156)),(B156-B155)/2,"")</f>
        <v>7.4999999999999289E-2</v>
      </c>
      <c r="F155" s="4">
        <f t="shared" ref="F155:F218" si="36">IF(AND(ISNUMBER(E154),ISNUMBER(E155)),(E155-E154)/2,"")</f>
        <v>-4.4999999999999929E-2</v>
      </c>
      <c r="G155" s="2">
        <f t="shared" si="32"/>
        <v>152</v>
      </c>
      <c r="H155" s="5">
        <f t="shared" ref="H155:H218" si="37">1/MAX(G:G)</f>
        <v>1.718213058419244E-3</v>
      </c>
      <c r="I155" s="5">
        <f t="shared" ref="I155:I218" si="38">B155/SUM(B:B)</f>
        <v>4.4446238304850135E-4</v>
      </c>
      <c r="J155" s="5">
        <f t="shared" ref="J155:J218" si="39">H155+J154</f>
        <v>0.26116838487972444</v>
      </c>
      <c r="K155" s="5">
        <f t="shared" ref="K155:K218" si="40">I155+K154</f>
        <v>3.8780517631807107E-2</v>
      </c>
      <c r="L155" s="2">
        <f t="shared" ref="L155:L218" si="41">K155*J156</f>
        <v>1.0194878346505967E-2</v>
      </c>
      <c r="M155" s="2">
        <f t="shared" ref="M155:M218" si="42">K156*J155</f>
        <v>1.0244796673310012E-2</v>
      </c>
    </row>
    <row r="156" spans="1:13" x14ac:dyDescent="0.3">
      <c r="A156">
        <v>4788</v>
      </c>
      <c r="B156">
        <v>37.04</v>
      </c>
      <c r="C156" s="4">
        <f t="shared" si="33"/>
        <v>0.28500000000000014</v>
      </c>
      <c r="D156" s="4">
        <f t="shared" si="34"/>
        <v>9.0000000000001634E-2</v>
      </c>
      <c r="E156" s="4">
        <f t="shared" si="35"/>
        <v>0.21000000000000085</v>
      </c>
      <c r="F156" s="4">
        <f t="shared" si="36"/>
        <v>6.7500000000000782E-2</v>
      </c>
      <c r="G156" s="2">
        <f t="shared" si="32"/>
        <v>153</v>
      </c>
      <c r="H156" s="5">
        <f t="shared" si="37"/>
        <v>1.718213058419244E-3</v>
      </c>
      <c r="I156" s="5">
        <f t="shared" si="38"/>
        <v>4.4626963047211956E-4</v>
      </c>
      <c r="J156" s="5">
        <f t="shared" si="39"/>
        <v>0.26288659793814367</v>
      </c>
      <c r="K156" s="5">
        <f t="shared" si="40"/>
        <v>3.9226787262279225E-2</v>
      </c>
      <c r="L156" s="2">
        <f t="shared" si="41"/>
        <v>1.0379596629537776E-2</v>
      </c>
      <c r="M156" s="2">
        <f t="shared" si="42"/>
        <v>1.0430845239496939E-2</v>
      </c>
    </row>
    <row r="157" spans="1:13" x14ac:dyDescent="0.3">
      <c r="A157">
        <v>4715</v>
      </c>
      <c r="B157">
        <v>37.46</v>
      </c>
      <c r="C157" s="4">
        <f t="shared" si="33"/>
        <v>0.42000000000000171</v>
      </c>
      <c r="D157" s="4">
        <f t="shared" si="34"/>
        <v>5.7499999999999218E-2</v>
      </c>
      <c r="E157" s="4">
        <f t="shared" si="35"/>
        <v>0.21000000000000085</v>
      </c>
      <c r="F157" s="4">
        <f t="shared" si="36"/>
        <v>0</v>
      </c>
      <c r="G157" s="2">
        <f t="shared" si="32"/>
        <v>154</v>
      </c>
      <c r="H157" s="5">
        <f t="shared" si="37"/>
        <v>1.718213058419244E-3</v>
      </c>
      <c r="I157" s="5">
        <f t="shared" si="38"/>
        <v>4.5132992325825049E-4</v>
      </c>
      <c r="J157" s="5">
        <f t="shared" si="39"/>
        <v>0.26460481099656291</v>
      </c>
      <c r="K157" s="5">
        <f t="shared" si="40"/>
        <v>3.9678117185537473E-2</v>
      </c>
      <c r="L157" s="2">
        <f t="shared" si="41"/>
        <v>1.0567196157660297E-2</v>
      </c>
      <c r="M157" s="2">
        <f t="shared" si="42"/>
        <v>1.0619783745435723E-2</v>
      </c>
    </row>
    <row r="158" spans="1:13" x14ac:dyDescent="0.3">
      <c r="A158">
        <v>4648</v>
      </c>
      <c r="B158">
        <v>37.880000000000003</v>
      </c>
      <c r="C158" s="4">
        <f t="shared" si="33"/>
        <v>0.39999999999999858</v>
      </c>
      <c r="D158" s="4">
        <f t="shared" si="34"/>
        <v>6.2499999999998224E-2</v>
      </c>
      <c r="E158" s="4">
        <f t="shared" si="35"/>
        <v>0.18999999999999773</v>
      </c>
      <c r="F158" s="4">
        <f t="shared" si="36"/>
        <v>-1.0000000000001563E-2</v>
      </c>
      <c r="G158" s="2">
        <f t="shared" si="32"/>
        <v>155</v>
      </c>
      <c r="H158" s="5">
        <f t="shared" si="37"/>
        <v>1.718213058419244E-3</v>
      </c>
      <c r="I158" s="5">
        <f t="shared" si="38"/>
        <v>4.5639021604438148E-4</v>
      </c>
      <c r="J158" s="5">
        <f t="shared" si="39"/>
        <v>0.26632302405498215</v>
      </c>
      <c r="K158" s="5">
        <f t="shared" si="40"/>
        <v>4.0134507401581858E-2</v>
      </c>
      <c r="L158" s="2">
        <f t="shared" si="41"/>
        <v>1.0757703014856965E-2</v>
      </c>
      <c r="M158" s="2">
        <f t="shared" si="42"/>
        <v>1.0811509925350045E-2</v>
      </c>
    </row>
    <row r="159" spans="1:13" x14ac:dyDescent="0.3">
      <c r="A159">
        <v>4675</v>
      </c>
      <c r="B159">
        <v>38.26</v>
      </c>
      <c r="C159" s="4">
        <f t="shared" si="33"/>
        <v>0.54499999999999815</v>
      </c>
      <c r="D159" s="4">
        <f t="shared" si="34"/>
        <v>4.2500000000000426E-2</v>
      </c>
      <c r="E159" s="4">
        <f t="shared" si="35"/>
        <v>0.35500000000000043</v>
      </c>
      <c r="F159" s="4">
        <f t="shared" si="36"/>
        <v>8.250000000000135E-2</v>
      </c>
      <c r="G159" s="2">
        <f t="shared" si="32"/>
        <v>156</v>
      </c>
      <c r="H159" s="5">
        <f t="shared" si="37"/>
        <v>1.718213058419244E-3</v>
      </c>
      <c r="I159" s="5">
        <f t="shared" si="38"/>
        <v>4.6096857618421419E-4</v>
      </c>
      <c r="J159" s="5">
        <f t="shared" si="39"/>
        <v>0.26804123711340139</v>
      </c>
      <c r="K159" s="5">
        <f t="shared" si="40"/>
        <v>4.0595475977766075E-2</v>
      </c>
      <c r="L159" s="2">
        <f t="shared" si="41"/>
        <v>1.0951013279225529E-2</v>
      </c>
      <c r="M159" s="2">
        <f t="shared" si="42"/>
        <v>1.100711309607187E-2</v>
      </c>
    </row>
    <row r="160" spans="1:13" x14ac:dyDescent="0.3">
      <c r="A160">
        <v>5140</v>
      </c>
      <c r="B160">
        <v>38.97</v>
      </c>
      <c r="C160" s="4">
        <f t="shared" si="33"/>
        <v>0.48499999999999943</v>
      </c>
      <c r="D160" s="4">
        <f t="shared" si="34"/>
        <v>-0.14999999999999858</v>
      </c>
      <c r="E160" s="4">
        <f t="shared" si="35"/>
        <v>0.12999999999999901</v>
      </c>
      <c r="F160" s="4">
        <f t="shared" si="36"/>
        <v>-0.11250000000000071</v>
      </c>
      <c r="G160" s="2">
        <f t="shared" si="32"/>
        <v>157</v>
      </c>
      <c r="H160" s="5">
        <f t="shared" si="37"/>
        <v>1.718213058419244E-3</v>
      </c>
      <c r="I160" s="5">
        <f t="shared" si="38"/>
        <v>4.6952288065600699E-4</v>
      </c>
      <c r="J160" s="5">
        <f t="shared" si="39"/>
        <v>0.26975945017182063</v>
      </c>
      <c r="K160" s="5">
        <f t="shared" si="40"/>
        <v>4.1064998858422082E-2</v>
      </c>
      <c r="L160" s="2">
        <f t="shared" si="41"/>
        <v>1.1148229930636895E-2</v>
      </c>
      <c r="M160" s="2">
        <f t="shared" si="42"/>
        <v>1.1205174785740192E-2</v>
      </c>
    </row>
    <row r="161" spans="1:13" x14ac:dyDescent="0.3">
      <c r="A161">
        <v>4767</v>
      </c>
      <c r="B161">
        <v>39.229999999999997</v>
      </c>
      <c r="C161" s="4">
        <f t="shared" si="33"/>
        <v>0.24500000000000099</v>
      </c>
      <c r="D161" s="4">
        <f t="shared" si="34"/>
        <v>-0.16249999999999964</v>
      </c>
      <c r="E161" s="4">
        <f t="shared" si="35"/>
        <v>0.11500000000000199</v>
      </c>
      <c r="F161" s="4">
        <f t="shared" si="36"/>
        <v>-7.4999999999985079E-3</v>
      </c>
      <c r="G161" s="2">
        <f t="shared" si="32"/>
        <v>158</v>
      </c>
      <c r="H161" s="5">
        <f t="shared" si="37"/>
        <v>1.718213058419244E-3</v>
      </c>
      <c r="I161" s="5">
        <f t="shared" si="38"/>
        <v>4.7265544285694517E-4</v>
      </c>
      <c r="J161" s="5">
        <f t="shared" si="39"/>
        <v>0.27147766323023986</v>
      </c>
      <c r="K161" s="5">
        <f t="shared" si="40"/>
        <v>4.153765430127903E-2</v>
      </c>
      <c r="L161" s="2">
        <f t="shared" si="41"/>
        <v>1.1347915865813315E-2</v>
      </c>
      <c r="M161" s="2">
        <f t="shared" si="42"/>
        <v>1.1405613016121356E-2</v>
      </c>
    </row>
    <row r="162" spans="1:13" x14ac:dyDescent="0.3">
      <c r="A162">
        <v>4674</v>
      </c>
      <c r="B162">
        <v>39.46</v>
      </c>
      <c r="C162" s="4">
        <f t="shared" si="33"/>
        <v>0.16000000000000014</v>
      </c>
      <c r="D162" s="4">
        <f t="shared" si="34"/>
        <v>-4.7500000000001208E-2</v>
      </c>
      <c r="E162" s="4">
        <f t="shared" si="35"/>
        <v>4.4999999999998153E-2</v>
      </c>
      <c r="F162" s="4">
        <f t="shared" si="36"/>
        <v>-3.5000000000001918E-2</v>
      </c>
      <c r="G162" s="2">
        <f t="shared" si="32"/>
        <v>159</v>
      </c>
      <c r="H162" s="5">
        <f t="shared" si="37"/>
        <v>1.718213058419244E-3</v>
      </c>
      <c r="I162" s="5">
        <f t="shared" si="38"/>
        <v>4.7542655557315978E-4</v>
      </c>
      <c r="J162" s="5">
        <f t="shared" si="39"/>
        <v>0.2731958762886591</v>
      </c>
      <c r="K162" s="5">
        <f t="shared" si="40"/>
        <v>4.2013080856852188E-2</v>
      </c>
      <c r="L162" s="2">
        <f t="shared" si="41"/>
        <v>1.1549987864426689E-2</v>
      </c>
      <c r="M162" s="2">
        <f t="shared" si="42"/>
        <v>1.1607981254260871E-2</v>
      </c>
    </row>
    <row r="163" spans="1:13" x14ac:dyDescent="0.3">
      <c r="A163">
        <v>4949</v>
      </c>
      <c r="B163">
        <v>39.549999999999997</v>
      </c>
      <c r="C163" s="4">
        <f t="shared" si="33"/>
        <v>0.14999999999999858</v>
      </c>
      <c r="D163" s="4">
        <f t="shared" si="34"/>
        <v>6.7500000000000782E-2</v>
      </c>
      <c r="E163" s="4">
        <f t="shared" si="35"/>
        <v>0.10500000000000043</v>
      </c>
      <c r="F163" s="4">
        <f t="shared" si="36"/>
        <v>3.0000000000001137E-2</v>
      </c>
      <c r="G163" s="2">
        <f t="shared" si="32"/>
        <v>160</v>
      </c>
      <c r="H163" s="5">
        <f t="shared" si="37"/>
        <v>1.718213058419244E-3</v>
      </c>
      <c r="I163" s="5">
        <f t="shared" si="38"/>
        <v>4.7651090402733067E-4</v>
      </c>
      <c r="J163" s="5">
        <f t="shared" si="39"/>
        <v>0.27491408934707834</v>
      </c>
      <c r="K163" s="5">
        <f t="shared" si="40"/>
        <v>4.2489591760879519E-2</v>
      </c>
      <c r="L163" s="2">
        <f t="shared" si="41"/>
        <v>1.1753993597081762E-2</v>
      </c>
      <c r="M163" s="2">
        <f t="shared" si="42"/>
        <v>1.1812682559807507E-2</v>
      </c>
    </row>
    <row r="164" spans="1:13" x14ac:dyDescent="0.3">
      <c r="A164">
        <v>4826</v>
      </c>
      <c r="B164">
        <v>39.76</v>
      </c>
      <c r="C164" s="4">
        <f t="shared" si="33"/>
        <v>0.29500000000000171</v>
      </c>
      <c r="D164" s="4">
        <f t="shared" si="34"/>
        <v>0.18750000000000178</v>
      </c>
      <c r="E164" s="4">
        <f t="shared" si="35"/>
        <v>0.19000000000000128</v>
      </c>
      <c r="F164" s="4">
        <f t="shared" si="36"/>
        <v>4.2500000000000426E-2</v>
      </c>
      <c r="G164" s="2">
        <f t="shared" si="32"/>
        <v>161</v>
      </c>
      <c r="H164" s="5">
        <f t="shared" si="37"/>
        <v>1.718213058419244E-3</v>
      </c>
      <c r="I164" s="5">
        <f t="shared" si="38"/>
        <v>4.7904105042039614E-4</v>
      </c>
      <c r="J164" s="5">
        <f t="shared" si="39"/>
        <v>0.27663230240549758</v>
      </c>
      <c r="K164" s="5">
        <f t="shared" si="40"/>
        <v>4.2968632811299916E-2</v>
      </c>
      <c r="L164" s="2">
        <f t="shared" si="41"/>
        <v>1.1960341091805101E-2</v>
      </c>
      <c r="M164" s="2">
        <f t="shared" si="42"/>
        <v>1.2020296576837569E-2</v>
      </c>
    </row>
    <row r="165" spans="1:13" x14ac:dyDescent="0.3">
      <c r="A165">
        <v>4812</v>
      </c>
      <c r="B165">
        <v>40.14</v>
      </c>
      <c r="C165" s="4">
        <f t="shared" si="33"/>
        <v>0.52500000000000213</v>
      </c>
      <c r="D165" s="4">
        <f t="shared" si="34"/>
        <v>5.2499999999998437E-2</v>
      </c>
      <c r="E165" s="4">
        <f t="shared" si="35"/>
        <v>0.33500000000000085</v>
      </c>
      <c r="F165" s="4">
        <f t="shared" si="36"/>
        <v>7.2499999999999787E-2</v>
      </c>
      <c r="G165" s="2">
        <f t="shared" si="32"/>
        <v>162</v>
      </c>
      <c r="H165" s="5">
        <f t="shared" si="37"/>
        <v>1.718213058419244E-3</v>
      </c>
      <c r="I165" s="5">
        <f t="shared" si="38"/>
        <v>4.836194105602289E-4</v>
      </c>
      <c r="J165" s="5">
        <f t="shared" si="39"/>
        <v>0.27835051546391681</v>
      </c>
      <c r="K165" s="5">
        <f t="shared" si="40"/>
        <v>4.3452252221860145E-2</v>
      </c>
      <c r="L165" s="2">
        <f t="shared" si="41"/>
        <v>1.2169617031208222E-2</v>
      </c>
      <c r="M165" s="2">
        <f t="shared" si="42"/>
        <v>1.2231819465099334E-2</v>
      </c>
    </row>
    <row r="166" spans="1:13" x14ac:dyDescent="0.3">
      <c r="A166">
        <v>5117</v>
      </c>
      <c r="B166">
        <v>40.81</v>
      </c>
      <c r="C166" s="4">
        <f t="shared" si="33"/>
        <v>0.39999999999999858</v>
      </c>
      <c r="D166" s="4">
        <f t="shared" si="34"/>
        <v>-0.21250000000000213</v>
      </c>
      <c r="E166" s="4">
        <f t="shared" si="35"/>
        <v>6.4999999999997726E-2</v>
      </c>
      <c r="F166" s="4">
        <f t="shared" si="36"/>
        <v>-0.13500000000000156</v>
      </c>
      <c r="G166" s="2">
        <f t="shared" si="32"/>
        <v>163</v>
      </c>
      <c r="H166" s="5">
        <f t="shared" si="37"/>
        <v>1.718213058419244E-3</v>
      </c>
      <c r="I166" s="5">
        <f t="shared" si="38"/>
        <v>4.9169178238572353E-4</v>
      </c>
      <c r="J166" s="5">
        <f t="shared" si="39"/>
        <v>0.28006872852233605</v>
      </c>
      <c r="K166" s="5">
        <f t="shared" si="40"/>
        <v>4.3943944004245866E-2</v>
      </c>
      <c r="L166" s="2">
        <f t="shared" si="41"/>
        <v>1.2382829581952411E-2</v>
      </c>
      <c r="M166" s="2">
        <f t="shared" si="42"/>
        <v>1.244547068219984E-2</v>
      </c>
    </row>
    <row r="167" spans="1:13" x14ac:dyDescent="0.3">
      <c r="A167">
        <v>4828</v>
      </c>
      <c r="B167">
        <v>40.94</v>
      </c>
      <c r="C167" s="4">
        <f t="shared" si="33"/>
        <v>9.9999999999997868E-2</v>
      </c>
      <c r="D167" s="4">
        <f t="shared" si="34"/>
        <v>-0.11999999999999922</v>
      </c>
      <c r="E167" s="4">
        <f t="shared" si="35"/>
        <v>3.5000000000000142E-2</v>
      </c>
      <c r="F167" s="4">
        <f t="shared" si="36"/>
        <v>-1.4999999999998792E-2</v>
      </c>
      <c r="G167" s="2">
        <f t="shared" si="32"/>
        <v>164</v>
      </c>
      <c r="H167" s="5">
        <f t="shared" si="37"/>
        <v>1.718213058419244E-3</v>
      </c>
      <c r="I167" s="5">
        <f t="shared" si="38"/>
        <v>4.9325806348619265E-4</v>
      </c>
      <c r="J167" s="5">
        <f t="shared" si="39"/>
        <v>0.28178694158075529</v>
      </c>
      <c r="K167" s="5">
        <f t="shared" si="40"/>
        <v>4.4437202067732058E-2</v>
      </c>
      <c r="L167" s="2">
        <f t="shared" si="41"/>
        <v>1.2598175843944624E-2</v>
      </c>
      <c r="M167" s="2">
        <f t="shared" si="42"/>
        <v>1.2661054598263336E-2</v>
      </c>
    </row>
    <row r="168" spans="1:13" x14ac:dyDescent="0.3">
      <c r="A168">
        <v>4639</v>
      </c>
      <c r="B168">
        <v>41.01</v>
      </c>
      <c r="C168" s="4">
        <f t="shared" si="33"/>
        <v>0.16000000000000014</v>
      </c>
      <c r="D168" s="4">
        <f t="shared" si="34"/>
        <v>2.5000000000002132E-2</v>
      </c>
      <c r="E168" s="4">
        <f t="shared" si="35"/>
        <v>0.125</v>
      </c>
      <c r="F168" s="4">
        <f t="shared" si="36"/>
        <v>4.4999999999999929E-2</v>
      </c>
      <c r="G168" s="2">
        <f t="shared" si="32"/>
        <v>165</v>
      </c>
      <c r="H168" s="5">
        <f t="shared" si="37"/>
        <v>1.718213058419244E-3</v>
      </c>
      <c r="I168" s="5">
        <f t="shared" si="38"/>
        <v>4.941014456172144E-4</v>
      </c>
      <c r="J168" s="5">
        <f t="shared" si="39"/>
        <v>0.28350515463917453</v>
      </c>
      <c r="K168" s="5">
        <f t="shared" si="40"/>
        <v>4.4931303513349272E-2</v>
      </c>
      <c r="L168" s="2">
        <f t="shared" si="41"/>
        <v>1.2815457703120207E-2</v>
      </c>
      <c r="M168" s="2">
        <f t="shared" si="42"/>
        <v>1.2879190397372758E-2</v>
      </c>
    </row>
    <row r="169" spans="1:13" x14ac:dyDescent="0.3">
      <c r="A169">
        <v>5048</v>
      </c>
      <c r="B169">
        <v>41.26</v>
      </c>
      <c r="C169" s="4">
        <f t="shared" si="33"/>
        <v>0.15000000000000213</v>
      </c>
      <c r="D169" s="4">
        <f t="shared" si="34"/>
        <v>-1.2499999999999289E-2</v>
      </c>
      <c r="E169" s="4">
        <f t="shared" si="35"/>
        <v>2.5000000000002132E-2</v>
      </c>
      <c r="F169" s="4">
        <f t="shared" si="36"/>
        <v>-4.9999999999998934E-2</v>
      </c>
      <c r="G169" s="2">
        <f t="shared" si="32"/>
        <v>166</v>
      </c>
      <c r="H169" s="5">
        <f t="shared" si="37"/>
        <v>1.718213058419244E-3</v>
      </c>
      <c r="I169" s="5">
        <f t="shared" si="38"/>
        <v>4.9711352465657804E-4</v>
      </c>
      <c r="J169" s="5">
        <f t="shared" si="39"/>
        <v>0.28522336769759377</v>
      </c>
      <c r="K169" s="5">
        <f t="shared" si="40"/>
        <v>4.5428417038005847E-2</v>
      </c>
      <c r="L169" s="2">
        <f t="shared" si="41"/>
        <v>1.3035301796128792E-2</v>
      </c>
      <c r="M169" s="2">
        <f t="shared" si="42"/>
        <v>1.3099206313446821E-2</v>
      </c>
    </row>
    <row r="170" spans="1:13" x14ac:dyDescent="0.3">
      <c r="A170">
        <v>5195</v>
      </c>
      <c r="B170">
        <v>41.31</v>
      </c>
      <c r="C170" s="4">
        <f t="shared" si="33"/>
        <v>0.13500000000000156</v>
      </c>
      <c r="D170" s="4">
        <f t="shared" si="34"/>
        <v>-1.7500000000001847E-2</v>
      </c>
      <c r="E170" s="4">
        <f t="shared" si="35"/>
        <v>0.10999999999999943</v>
      </c>
      <c r="F170" s="4">
        <f t="shared" si="36"/>
        <v>4.249999999999865E-2</v>
      </c>
      <c r="G170" s="2">
        <f t="shared" si="32"/>
        <v>167</v>
      </c>
      <c r="H170" s="5">
        <f t="shared" si="37"/>
        <v>1.718213058419244E-3</v>
      </c>
      <c r="I170" s="5">
        <f t="shared" si="38"/>
        <v>4.9771594046445081E-4</v>
      </c>
      <c r="J170" s="5">
        <f t="shared" si="39"/>
        <v>0.286941580756013</v>
      </c>
      <c r="K170" s="5">
        <f t="shared" si="40"/>
        <v>4.5926132978470299E-2</v>
      </c>
      <c r="L170" s="2">
        <f t="shared" si="41"/>
        <v>1.3257028076259433E-2</v>
      </c>
      <c r="M170" s="2">
        <f t="shared" si="42"/>
        <v>1.3321693169411869E-2</v>
      </c>
    </row>
    <row r="171" spans="1:13" x14ac:dyDescent="0.3">
      <c r="A171">
        <v>4954</v>
      </c>
      <c r="B171">
        <v>41.53</v>
      </c>
      <c r="C171" s="4">
        <f t="shared" si="33"/>
        <v>0.11499999999999844</v>
      </c>
      <c r="D171" s="4">
        <f t="shared" si="34"/>
        <v>-7.5000000000002842E-3</v>
      </c>
      <c r="E171" s="4">
        <f t="shared" si="35"/>
        <v>4.9999999999990052E-3</v>
      </c>
      <c r="F171" s="4">
        <f t="shared" si="36"/>
        <v>-5.2500000000000213E-2</v>
      </c>
      <c r="G171" s="2">
        <f t="shared" si="32"/>
        <v>168</v>
      </c>
      <c r="H171" s="5">
        <f t="shared" si="37"/>
        <v>1.718213058419244E-3</v>
      </c>
      <c r="I171" s="5">
        <f t="shared" si="38"/>
        <v>5.0036657001909087E-4</v>
      </c>
      <c r="J171" s="5">
        <f t="shared" si="39"/>
        <v>0.28865979381443224</v>
      </c>
      <c r="K171" s="5">
        <f t="shared" si="40"/>
        <v>4.6426499548489389E-2</v>
      </c>
      <c r="L171" s="2">
        <f t="shared" si="41"/>
        <v>1.3481234404973688E-2</v>
      </c>
      <c r="M171" s="2">
        <f t="shared" si="42"/>
        <v>1.3545934276770701E-2</v>
      </c>
    </row>
    <row r="172" spans="1:13" x14ac:dyDescent="0.3">
      <c r="A172">
        <v>4572</v>
      </c>
      <c r="B172">
        <v>41.54</v>
      </c>
      <c r="C172" s="4">
        <f t="shared" si="33"/>
        <v>0.12000000000000099</v>
      </c>
      <c r="D172" s="4">
        <f t="shared" si="34"/>
        <v>3.7500000000001421E-2</v>
      </c>
      <c r="E172" s="4">
        <f t="shared" si="35"/>
        <v>0.11500000000000199</v>
      </c>
      <c r="F172" s="4">
        <f t="shared" si="36"/>
        <v>5.5000000000001492E-2</v>
      </c>
      <c r="G172" s="2">
        <f t="shared" si="32"/>
        <v>169</v>
      </c>
      <c r="H172" s="5">
        <f t="shared" si="37"/>
        <v>1.718213058419244E-3</v>
      </c>
      <c r="I172" s="5">
        <f t="shared" si="38"/>
        <v>5.0048705318066536E-4</v>
      </c>
      <c r="J172" s="5">
        <f t="shared" si="39"/>
        <v>0.29037800687285148</v>
      </c>
      <c r="K172" s="5">
        <f t="shared" si="40"/>
        <v>4.6926986601670051E-2</v>
      </c>
      <c r="L172" s="2">
        <f t="shared" si="41"/>
        <v>1.370719539911321E-2</v>
      </c>
      <c r="M172" s="2">
        <f t="shared" si="42"/>
        <v>1.3772699941097578E-2</v>
      </c>
    </row>
    <row r="173" spans="1:13" x14ac:dyDescent="0.3">
      <c r="A173">
        <v>4679</v>
      </c>
      <c r="B173">
        <v>41.77</v>
      </c>
      <c r="C173" s="4">
        <f t="shared" si="33"/>
        <v>0.19000000000000128</v>
      </c>
      <c r="D173" s="4">
        <f t="shared" si="34"/>
        <v>0.10249999999999915</v>
      </c>
      <c r="E173" s="4">
        <f t="shared" si="35"/>
        <v>7.4999999999999289E-2</v>
      </c>
      <c r="F173" s="4">
        <f t="shared" si="36"/>
        <v>-2.000000000000135E-2</v>
      </c>
      <c r="G173" s="2">
        <f t="shared" si="32"/>
        <v>170</v>
      </c>
      <c r="H173" s="5">
        <f t="shared" si="37"/>
        <v>1.718213058419244E-3</v>
      </c>
      <c r="I173" s="5">
        <f t="shared" si="38"/>
        <v>5.0325816589688003E-4</v>
      </c>
      <c r="J173" s="5">
        <f t="shared" si="39"/>
        <v>0.29209621993127072</v>
      </c>
      <c r="K173" s="5">
        <f t="shared" si="40"/>
        <v>4.743024476756693E-2</v>
      </c>
      <c r="L173" s="2">
        <f t="shared" si="41"/>
        <v>1.3935690472944887E-2</v>
      </c>
      <c r="M173" s="2">
        <f t="shared" si="42"/>
        <v>1.4001722905070173E-2</v>
      </c>
    </row>
    <row r="174" spans="1:13" x14ac:dyDescent="0.3">
      <c r="A174">
        <v>5083</v>
      </c>
      <c r="B174">
        <v>41.92</v>
      </c>
      <c r="C174" s="4">
        <f t="shared" si="33"/>
        <v>0.32499999999999929</v>
      </c>
      <c r="D174" s="4">
        <f t="shared" si="34"/>
        <v>7.9999999999998295E-2</v>
      </c>
      <c r="E174" s="4">
        <f t="shared" si="35"/>
        <v>0.25</v>
      </c>
      <c r="F174" s="4">
        <f t="shared" si="36"/>
        <v>8.7500000000000355E-2</v>
      </c>
      <c r="G174" s="2">
        <f t="shared" si="32"/>
        <v>171</v>
      </c>
      <c r="H174" s="5">
        <f t="shared" si="37"/>
        <v>1.718213058419244E-3</v>
      </c>
      <c r="I174" s="5">
        <f t="shared" si="38"/>
        <v>5.0506541332049823E-4</v>
      </c>
      <c r="J174" s="5">
        <f t="shared" si="39"/>
        <v>0.29381443298968996</v>
      </c>
      <c r="K174" s="5">
        <f t="shared" si="40"/>
        <v>4.7935310180887425E-2</v>
      </c>
      <c r="L174" s="2">
        <f t="shared" si="41"/>
        <v>1.4166449056894528E-2</v>
      </c>
      <c r="M174" s="2">
        <f t="shared" si="42"/>
        <v>1.4234251473609958E-2</v>
      </c>
    </row>
    <row r="175" spans="1:13" x14ac:dyDescent="0.3">
      <c r="A175">
        <v>4678</v>
      </c>
      <c r="B175">
        <v>42.42</v>
      </c>
      <c r="C175" s="4">
        <f t="shared" si="33"/>
        <v>0.34999999999999787</v>
      </c>
      <c r="D175" s="4">
        <f t="shared" si="34"/>
        <v>-5.0000000000000711E-2</v>
      </c>
      <c r="E175" s="4">
        <f t="shared" si="35"/>
        <v>9.9999999999997868E-2</v>
      </c>
      <c r="F175" s="4">
        <f t="shared" si="36"/>
        <v>-7.5000000000001066E-2</v>
      </c>
      <c r="G175" s="2">
        <f t="shared" si="32"/>
        <v>172</v>
      </c>
      <c r="H175" s="5">
        <f t="shared" si="37"/>
        <v>1.718213058419244E-3</v>
      </c>
      <c r="I175" s="5">
        <f t="shared" si="38"/>
        <v>5.1108957139922551E-4</v>
      </c>
      <c r="J175" s="5">
        <f t="shared" si="39"/>
        <v>0.29553264604810919</v>
      </c>
      <c r="K175" s="5">
        <f t="shared" si="40"/>
        <v>4.8446399752286651E-2</v>
      </c>
      <c r="L175" s="2">
        <f t="shared" si="41"/>
        <v>1.4400733946985513E-2</v>
      </c>
      <c r="M175" s="2">
        <f t="shared" si="42"/>
        <v>1.4469248497851831E-2</v>
      </c>
    </row>
    <row r="176" spans="1:13" x14ac:dyDescent="0.3">
      <c r="A176">
        <v>5135</v>
      </c>
      <c r="B176">
        <v>42.62</v>
      </c>
      <c r="C176" s="4">
        <f t="shared" si="33"/>
        <v>0.22499999999999787</v>
      </c>
      <c r="D176" s="4">
        <f t="shared" si="34"/>
        <v>0.14000000000000234</v>
      </c>
      <c r="E176" s="4">
        <f t="shared" si="35"/>
        <v>0.125</v>
      </c>
      <c r="F176" s="4">
        <f t="shared" si="36"/>
        <v>1.2500000000001066E-2</v>
      </c>
      <c r="G176" s="2">
        <f t="shared" si="32"/>
        <v>173</v>
      </c>
      <c r="H176" s="5">
        <f t="shared" si="37"/>
        <v>1.718213058419244E-3</v>
      </c>
      <c r="I176" s="5">
        <f t="shared" si="38"/>
        <v>5.1349923463071638E-4</v>
      </c>
      <c r="J176" s="5">
        <f t="shared" si="39"/>
        <v>0.29725085910652843</v>
      </c>
      <c r="K176" s="5">
        <f t="shared" si="40"/>
        <v>4.8959898986917369E-2</v>
      </c>
      <c r="L176" s="2">
        <f t="shared" si="41"/>
        <v>1.4637495573408247E-2</v>
      </c>
      <c r="M176" s="2">
        <f t="shared" si="42"/>
        <v>1.4706905467356712E-2</v>
      </c>
    </row>
    <row r="177" spans="1:13" x14ac:dyDescent="0.3">
      <c r="A177">
        <v>4666</v>
      </c>
      <c r="B177">
        <v>42.87</v>
      </c>
      <c r="C177" s="4">
        <f t="shared" si="33"/>
        <v>0.63000000000000256</v>
      </c>
      <c r="D177" s="4">
        <f t="shared" si="34"/>
        <v>0.36250000000000249</v>
      </c>
      <c r="E177" s="4">
        <f t="shared" si="35"/>
        <v>0.50500000000000256</v>
      </c>
      <c r="F177" s="4">
        <f t="shared" si="36"/>
        <v>0.19000000000000128</v>
      </c>
      <c r="G177" s="2">
        <f t="shared" si="32"/>
        <v>174</v>
      </c>
      <c r="H177" s="5">
        <f t="shared" si="37"/>
        <v>1.718213058419244E-3</v>
      </c>
      <c r="I177" s="5">
        <f t="shared" si="38"/>
        <v>5.1651131367008002E-4</v>
      </c>
      <c r="J177" s="5">
        <f t="shared" si="39"/>
        <v>0.29896907216494767</v>
      </c>
      <c r="K177" s="5">
        <f t="shared" si="40"/>
        <v>4.9476410300587449E-2</v>
      </c>
      <c r="L177" s="2">
        <f t="shared" si="41"/>
        <v>1.4876927495881067E-2</v>
      </c>
      <c r="M177" s="2">
        <f t="shared" si="42"/>
        <v>1.4949975484471302E-2</v>
      </c>
    </row>
    <row r="178" spans="1:13" x14ac:dyDescent="0.3">
      <c r="A178">
        <v>4726</v>
      </c>
      <c r="B178">
        <v>43.88</v>
      </c>
      <c r="C178" s="4">
        <f t="shared" si="33"/>
        <v>0.95000000000000284</v>
      </c>
      <c r="D178" s="4">
        <f t="shared" si="34"/>
        <v>-7.5000000000001066E-2</v>
      </c>
      <c r="E178" s="4">
        <f t="shared" si="35"/>
        <v>0.44500000000000028</v>
      </c>
      <c r="F178" s="4">
        <f t="shared" si="36"/>
        <v>-3.0000000000001137E-2</v>
      </c>
      <c r="G178" s="2">
        <f t="shared" si="32"/>
        <v>175</v>
      </c>
      <c r="H178" s="5">
        <f t="shared" si="37"/>
        <v>1.718213058419244E-3</v>
      </c>
      <c r="I178" s="5">
        <f t="shared" si="38"/>
        <v>5.2868011298910929E-4</v>
      </c>
      <c r="J178" s="5">
        <f t="shared" si="39"/>
        <v>0.30068728522336691</v>
      </c>
      <c r="K178" s="5">
        <f t="shared" si="40"/>
        <v>5.0005090413576557E-2</v>
      </c>
      <c r="L178" s="2">
        <f t="shared" si="41"/>
        <v>1.5121814283143386E-2</v>
      </c>
      <c r="M178" s="2">
        <f t="shared" si="42"/>
        <v>1.5198086541908061E-2</v>
      </c>
    </row>
    <row r="179" spans="1:13" x14ac:dyDescent="0.3">
      <c r="A179">
        <v>4713</v>
      </c>
      <c r="B179">
        <v>44.77</v>
      </c>
      <c r="C179" s="4">
        <f t="shared" si="33"/>
        <v>0.48000000000000043</v>
      </c>
      <c r="D179" s="4">
        <f t="shared" si="34"/>
        <v>-0.43750000000000178</v>
      </c>
      <c r="E179" s="4">
        <f t="shared" si="35"/>
        <v>3.5000000000000142E-2</v>
      </c>
      <c r="F179" s="4">
        <f t="shared" si="36"/>
        <v>-0.20500000000000007</v>
      </c>
      <c r="G179" s="2">
        <f t="shared" si="32"/>
        <v>176</v>
      </c>
      <c r="H179" s="5">
        <f t="shared" si="37"/>
        <v>1.718213058419244E-3</v>
      </c>
      <c r="I179" s="5">
        <f t="shared" si="38"/>
        <v>5.3940311436924393E-4</v>
      </c>
      <c r="J179" s="5">
        <f t="shared" si="39"/>
        <v>0.30240549828178614</v>
      </c>
      <c r="K179" s="5">
        <f t="shared" si="40"/>
        <v>5.0544493527945801E-2</v>
      </c>
      <c r="L179" s="2">
        <f t="shared" si="41"/>
        <v>1.5371778959529868E-2</v>
      </c>
      <c r="M179" s="2">
        <f t="shared" si="42"/>
        <v>1.5448306261688118E-2</v>
      </c>
    </row>
    <row r="180" spans="1:13" x14ac:dyDescent="0.3">
      <c r="A180">
        <v>5187</v>
      </c>
      <c r="B180">
        <v>44.84</v>
      </c>
      <c r="C180" s="4">
        <f t="shared" si="33"/>
        <v>7.4999999999999289E-2</v>
      </c>
      <c r="D180" s="4">
        <f t="shared" si="34"/>
        <v>-0.15750000000000064</v>
      </c>
      <c r="E180" s="4">
        <f t="shared" si="35"/>
        <v>3.9999999999999147E-2</v>
      </c>
      <c r="F180" s="4">
        <f t="shared" si="36"/>
        <v>2.4999999999995026E-3</v>
      </c>
      <c r="G180" s="2">
        <f t="shared" si="32"/>
        <v>177</v>
      </c>
      <c r="H180" s="5">
        <f t="shared" si="37"/>
        <v>1.718213058419244E-3</v>
      </c>
      <c r="I180" s="5">
        <f t="shared" si="38"/>
        <v>5.4024649650026568E-4</v>
      </c>
      <c r="J180" s="5">
        <f t="shared" si="39"/>
        <v>0.30412371134020538</v>
      </c>
      <c r="K180" s="5">
        <f t="shared" si="40"/>
        <v>5.1084740024446067E-2</v>
      </c>
      <c r="L180" s="2">
        <f t="shared" si="41"/>
        <v>1.5623855196480027E-2</v>
      </c>
      <c r="M180" s="2">
        <f t="shared" si="42"/>
        <v>1.570067563292829E-2</v>
      </c>
    </row>
    <row r="181" spans="1:13" x14ac:dyDescent="0.3">
      <c r="A181">
        <v>4795</v>
      </c>
      <c r="B181">
        <v>44.92</v>
      </c>
      <c r="C181" s="4">
        <f t="shared" si="33"/>
        <v>0.16499999999999915</v>
      </c>
      <c r="D181" s="4">
        <f t="shared" si="34"/>
        <v>8.2499999999999574E-2</v>
      </c>
      <c r="E181" s="4">
        <f t="shared" si="35"/>
        <v>0.125</v>
      </c>
      <c r="F181" s="4">
        <f t="shared" si="36"/>
        <v>4.2500000000000426E-2</v>
      </c>
      <c r="G181" s="2">
        <f t="shared" si="32"/>
        <v>178</v>
      </c>
      <c r="H181" s="5">
        <f t="shared" si="37"/>
        <v>1.718213058419244E-3</v>
      </c>
      <c r="I181" s="5">
        <f t="shared" si="38"/>
        <v>5.4121036179286203E-4</v>
      </c>
      <c r="J181" s="5">
        <f t="shared" si="39"/>
        <v>0.30584192439862462</v>
      </c>
      <c r="K181" s="5">
        <f t="shared" si="40"/>
        <v>5.1625950386238927E-2</v>
      </c>
      <c r="L181" s="2">
        <f t="shared" si="41"/>
        <v>1.587808439714217E-2</v>
      </c>
      <c r="M181" s="2">
        <f t="shared" si="42"/>
        <v>1.5955826053640276E-2</v>
      </c>
    </row>
    <row r="182" spans="1:13" x14ac:dyDescent="0.3">
      <c r="A182">
        <v>4573</v>
      </c>
      <c r="B182">
        <v>45.17</v>
      </c>
      <c r="C182" s="4">
        <f t="shared" si="33"/>
        <v>0.23999999999999844</v>
      </c>
      <c r="D182" s="4">
        <f t="shared" si="34"/>
        <v>7.4999999999999289E-2</v>
      </c>
      <c r="E182" s="4">
        <f t="shared" si="35"/>
        <v>0.11499999999999844</v>
      </c>
      <c r="F182" s="4">
        <f t="shared" si="36"/>
        <v>-5.0000000000007816E-3</v>
      </c>
      <c r="G182" s="2">
        <f t="shared" si="32"/>
        <v>179</v>
      </c>
      <c r="H182" s="5">
        <f t="shared" si="37"/>
        <v>1.718213058419244E-3</v>
      </c>
      <c r="I182" s="5">
        <f t="shared" si="38"/>
        <v>5.4422244083222578E-4</v>
      </c>
      <c r="J182" s="5">
        <f t="shared" si="39"/>
        <v>0.30756013745704386</v>
      </c>
      <c r="K182" s="5">
        <f t="shared" si="40"/>
        <v>5.2170172827071155E-2</v>
      </c>
      <c r="L182" s="2">
        <f t="shared" si="41"/>
        <v>1.6135104998063202E-2</v>
      </c>
      <c r="M182" s="2">
        <f t="shared" si="42"/>
        <v>1.6213698938369214E-2</v>
      </c>
    </row>
    <row r="183" spans="1:13" x14ac:dyDescent="0.3">
      <c r="A183">
        <v>4256</v>
      </c>
      <c r="B183">
        <v>45.4</v>
      </c>
      <c r="C183" s="4">
        <f t="shared" si="33"/>
        <v>0.31499999999999773</v>
      </c>
      <c r="D183" s="4">
        <f t="shared" si="34"/>
        <v>2.000000000000135E-2</v>
      </c>
      <c r="E183" s="4">
        <f t="shared" si="35"/>
        <v>0.19999999999999929</v>
      </c>
      <c r="F183" s="4">
        <f t="shared" si="36"/>
        <v>4.2500000000000426E-2</v>
      </c>
      <c r="G183" s="2">
        <f t="shared" si="32"/>
        <v>180</v>
      </c>
      <c r="H183" s="5">
        <f t="shared" si="37"/>
        <v>1.718213058419244E-3</v>
      </c>
      <c r="I183" s="5">
        <f t="shared" si="38"/>
        <v>5.4699355354844023E-4</v>
      </c>
      <c r="J183" s="5">
        <f t="shared" si="39"/>
        <v>0.3092783505154631</v>
      </c>
      <c r="K183" s="5">
        <f t="shared" si="40"/>
        <v>5.2717166380619594E-2</v>
      </c>
      <c r="L183" s="2">
        <f t="shared" si="41"/>
        <v>1.6394857585725293E-2</v>
      </c>
      <c r="M183" s="2">
        <f t="shared" si="42"/>
        <v>1.6474942039370374E-2</v>
      </c>
    </row>
    <row r="184" spans="1:13" x14ac:dyDescent="0.3">
      <c r="A184">
        <v>4786</v>
      </c>
      <c r="B184">
        <v>45.8</v>
      </c>
      <c r="C184" s="4">
        <f t="shared" si="33"/>
        <v>0.28000000000000114</v>
      </c>
      <c r="D184" s="4">
        <f t="shared" si="34"/>
        <v>-2.4999999999998579E-2</v>
      </c>
      <c r="E184" s="4">
        <f t="shared" si="35"/>
        <v>8.0000000000001847E-2</v>
      </c>
      <c r="F184" s="4">
        <f t="shared" si="36"/>
        <v>-5.9999999999998721E-2</v>
      </c>
      <c r="G184" s="2">
        <f t="shared" si="32"/>
        <v>181</v>
      </c>
      <c r="H184" s="5">
        <f t="shared" si="37"/>
        <v>1.718213058419244E-3</v>
      </c>
      <c r="I184" s="5">
        <f t="shared" si="38"/>
        <v>5.5181288001142207E-4</v>
      </c>
      <c r="J184" s="5">
        <f t="shared" si="39"/>
        <v>0.31099656357388233</v>
      </c>
      <c r="K184" s="5">
        <f t="shared" si="40"/>
        <v>5.3268979260631018E-2</v>
      </c>
      <c r="L184" s="2">
        <f t="shared" si="41"/>
        <v>1.6657996950918935E-2</v>
      </c>
      <c r="M184" s="2">
        <f t="shared" si="42"/>
        <v>1.6738680922151503E-2</v>
      </c>
    </row>
    <row r="185" spans="1:13" x14ac:dyDescent="0.3">
      <c r="A185">
        <v>4905</v>
      </c>
      <c r="B185">
        <v>45.96</v>
      </c>
      <c r="C185" s="4">
        <f t="shared" si="33"/>
        <v>0.26500000000000057</v>
      </c>
      <c r="D185" s="4">
        <f t="shared" si="34"/>
        <v>5.7499999999999218E-2</v>
      </c>
      <c r="E185" s="4">
        <f t="shared" si="35"/>
        <v>0.18499999999999872</v>
      </c>
      <c r="F185" s="4">
        <f t="shared" si="36"/>
        <v>5.2499999999998437E-2</v>
      </c>
      <c r="G185" s="2">
        <f t="shared" si="32"/>
        <v>182</v>
      </c>
      <c r="H185" s="5">
        <f t="shared" si="37"/>
        <v>1.718213058419244E-3</v>
      </c>
      <c r="I185" s="5">
        <f t="shared" si="38"/>
        <v>5.5374061059661488E-4</v>
      </c>
      <c r="J185" s="5">
        <f t="shared" si="39"/>
        <v>0.31271477663230157</v>
      </c>
      <c r="K185" s="5">
        <f t="shared" si="40"/>
        <v>5.382271987122763E-2</v>
      </c>
      <c r="L185" s="2">
        <f t="shared" si="41"/>
        <v>1.6923638722396273E-2</v>
      </c>
      <c r="M185" s="2">
        <f t="shared" si="42"/>
        <v>1.7005716737632352E-2</v>
      </c>
    </row>
    <row r="186" spans="1:13" x14ac:dyDescent="0.3">
      <c r="A186">
        <v>4822</v>
      </c>
      <c r="B186">
        <v>46.33</v>
      </c>
      <c r="C186" s="4">
        <f t="shared" si="33"/>
        <v>0.39499999999999957</v>
      </c>
      <c r="D186" s="4">
        <f t="shared" si="34"/>
        <v>4.7499999999999432E-2</v>
      </c>
      <c r="E186" s="4">
        <f t="shared" si="35"/>
        <v>0.21000000000000085</v>
      </c>
      <c r="F186" s="4">
        <f t="shared" si="36"/>
        <v>1.2500000000001066E-2</v>
      </c>
      <c r="G186" s="2">
        <f t="shared" si="32"/>
        <v>183</v>
      </c>
      <c r="H186" s="5">
        <f t="shared" si="37"/>
        <v>1.718213058419244E-3</v>
      </c>
      <c r="I186" s="5">
        <f t="shared" si="38"/>
        <v>5.5819848757487304E-4</v>
      </c>
      <c r="J186" s="5">
        <f t="shared" si="39"/>
        <v>0.31443298969072081</v>
      </c>
      <c r="K186" s="5">
        <f t="shared" si="40"/>
        <v>5.4380918358802502E-2</v>
      </c>
      <c r="L186" s="2">
        <f t="shared" si="41"/>
        <v>1.7192592745738203E-2</v>
      </c>
      <c r="M186" s="2">
        <f t="shared" si="42"/>
        <v>1.7276261883963737E-2</v>
      </c>
    </row>
    <row r="187" spans="1:13" x14ac:dyDescent="0.3">
      <c r="A187">
        <v>5044</v>
      </c>
      <c r="B187">
        <v>46.75</v>
      </c>
      <c r="C187" s="4">
        <f t="shared" si="33"/>
        <v>0.35999999999999943</v>
      </c>
      <c r="D187" s="4">
        <f t="shared" si="34"/>
        <v>0.19500000000000028</v>
      </c>
      <c r="E187" s="4">
        <f t="shared" si="35"/>
        <v>0.14999999999999858</v>
      </c>
      <c r="F187" s="4">
        <f t="shared" si="36"/>
        <v>-3.0000000000001137E-2</v>
      </c>
      <c r="G187" s="2">
        <f t="shared" si="32"/>
        <v>184</v>
      </c>
      <c r="H187" s="5">
        <f t="shared" si="37"/>
        <v>1.718213058419244E-3</v>
      </c>
      <c r="I187" s="5">
        <f t="shared" si="38"/>
        <v>5.6325878036100408E-4</v>
      </c>
      <c r="J187" s="5">
        <f t="shared" si="39"/>
        <v>0.31615120274914005</v>
      </c>
      <c r="K187" s="5">
        <f t="shared" si="40"/>
        <v>5.4944177139163504E-2</v>
      </c>
      <c r="L187" s="2">
        <f t="shared" si="41"/>
        <v>1.7465073489252959E-2</v>
      </c>
      <c r="M187" s="2">
        <f t="shared" si="42"/>
        <v>1.7549885354371776E-2</v>
      </c>
    </row>
    <row r="188" spans="1:13" x14ac:dyDescent="0.3">
      <c r="A188">
        <v>5160</v>
      </c>
      <c r="B188">
        <v>47.05</v>
      </c>
      <c r="C188" s="4">
        <f t="shared" si="33"/>
        <v>0.78500000000000014</v>
      </c>
      <c r="D188" s="4">
        <f t="shared" si="34"/>
        <v>0.14750000000000085</v>
      </c>
      <c r="E188" s="4">
        <f t="shared" si="35"/>
        <v>0.63500000000000156</v>
      </c>
      <c r="F188" s="4">
        <f t="shared" si="36"/>
        <v>0.24250000000000149</v>
      </c>
      <c r="G188" s="2">
        <f t="shared" si="32"/>
        <v>185</v>
      </c>
      <c r="H188" s="5">
        <f t="shared" si="37"/>
        <v>1.718213058419244E-3</v>
      </c>
      <c r="I188" s="5">
        <f t="shared" si="38"/>
        <v>5.6687327520824038E-4</v>
      </c>
      <c r="J188" s="5">
        <f t="shared" si="39"/>
        <v>0.31786941580755929</v>
      </c>
      <c r="K188" s="5">
        <f t="shared" si="40"/>
        <v>5.5511050414371745E-2</v>
      </c>
      <c r="L188" s="2">
        <f t="shared" si="41"/>
        <v>1.774064497778886E-2</v>
      </c>
      <c r="M188" s="2">
        <f t="shared" si="42"/>
        <v>1.7830320677755092E-2</v>
      </c>
    </row>
    <row r="189" spans="1:13" x14ac:dyDescent="0.3">
      <c r="A189">
        <v>5138</v>
      </c>
      <c r="B189">
        <v>48.32</v>
      </c>
      <c r="C189" s="4">
        <f t="shared" si="33"/>
        <v>0.65500000000000114</v>
      </c>
      <c r="D189" s="4">
        <f t="shared" si="34"/>
        <v>-0.17249999999999943</v>
      </c>
      <c r="E189" s="4">
        <f t="shared" si="35"/>
        <v>1.9999999999999574E-2</v>
      </c>
      <c r="F189" s="4">
        <f t="shared" si="36"/>
        <v>-0.30750000000000099</v>
      </c>
      <c r="G189" s="2">
        <f t="shared" si="32"/>
        <v>186</v>
      </c>
      <c r="H189" s="5">
        <f t="shared" si="37"/>
        <v>1.718213058419244E-3</v>
      </c>
      <c r="I189" s="5">
        <f t="shared" si="38"/>
        <v>5.8217463672820778E-4</v>
      </c>
      <c r="J189" s="5">
        <f t="shared" si="39"/>
        <v>0.31958762886597852</v>
      </c>
      <c r="K189" s="5">
        <f t="shared" si="40"/>
        <v>5.6093225051099954E-2</v>
      </c>
      <c r="L189" s="2">
        <f t="shared" si="41"/>
        <v>1.802308090129839E-2</v>
      </c>
      <c r="M189" s="2">
        <f t="shared" si="42"/>
        <v>1.8112910620976325E-2</v>
      </c>
    </row>
    <row r="190" spans="1:13" x14ac:dyDescent="0.3">
      <c r="A190">
        <v>5129</v>
      </c>
      <c r="B190">
        <v>48.36</v>
      </c>
      <c r="C190" s="4">
        <f t="shared" si="33"/>
        <v>0.44000000000000128</v>
      </c>
      <c r="D190" s="4">
        <f t="shared" si="34"/>
        <v>-0.11500000000000021</v>
      </c>
      <c r="E190" s="4">
        <f t="shared" si="35"/>
        <v>0.42000000000000171</v>
      </c>
      <c r="F190" s="4">
        <f t="shared" si="36"/>
        <v>0.20000000000000107</v>
      </c>
      <c r="G190" s="2">
        <f t="shared" si="32"/>
        <v>187</v>
      </c>
      <c r="H190" s="5">
        <f t="shared" si="37"/>
        <v>1.718213058419244E-3</v>
      </c>
      <c r="I190" s="5">
        <f t="shared" si="38"/>
        <v>5.8265656937450596E-4</v>
      </c>
      <c r="J190" s="5">
        <f t="shared" si="39"/>
        <v>0.32130584192439776</v>
      </c>
      <c r="K190" s="5">
        <f t="shared" si="40"/>
        <v>5.6675881620474461E-2</v>
      </c>
      <c r="L190" s="2">
        <f t="shared" si="41"/>
        <v>1.8307673100771769E-2</v>
      </c>
      <c r="M190" s="2">
        <f t="shared" si="42"/>
        <v>1.8400754623717767E-2</v>
      </c>
    </row>
    <row r="191" spans="1:13" x14ac:dyDescent="0.3">
      <c r="A191">
        <v>4917</v>
      </c>
      <c r="B191">
        <v>49.2</v>
      </c>
      <c r="C191" s="4">
        <f t="shared" si="33"/>
        <v>0.42500000000000071</v>
      </c>
      <c r="D191" s="4">
        <f t="shared" si="34"/>
        <v>-3.2500000000000639E-2</v>
      </c>
      <c r="E191" s="4">
        <f t="shared" si="35"/>
        <v>4.9999999999990052E-3</v>
      </c>
      <c r="F191" s="4">
        <f t="shared" si="36"/>
        <v>-0.20750000000000135</v>
      </c>
      <c r="G191" s="2">
        <f t="shared" si="32"/>
        <v>188</v>
      </c>
      <c r="H191" s="5">
        <f t="shared" si="37"/>
        <v>1.718213058419244E-3</v>
      </c>
      <c r="I191" s="5">
        <f t="shared" si="38"/>
        <v>5.9277715494676793E-4</v>
      </c>
      <c r="J191" s="5">
        <f t="shared" si="39"/>
        <v>0.323024054982817</v>
      </c>
      <c r="K191" s="5">
        <f t="shared" si="40"/>
        <v>5.7268658775421227E-2</v>
      </c>
      <c r="L191" s="2">
        <f t="shared" si="41"/>
        <v>1.8597554138409935E-2</v>
      </c>
      <c r="M191" s="2">
        <f t="shared" si="42"/>
        <v>1.8690674580315342E-2</v>
      </c>
    </row>
    <row r="192" spans="1:13" x14ac:dyDescent="0.3">
      <c r="A192">
        <v>4578</v>
      </c>
      <c r="B192">
        <v>49.21</v>
      </c>
      <c r="C192" s="4">
        <f t="shared" si="33"/>
        <v>0.375</v>
      </c>
      <c r="D192" s="4">
        <f t="shared" si="34"/>
        <v>-2.000000000000135E-2</v>
      </c>
      <c r="E192" s="4">
        <f t="shared" si="35"/>
        <v>0.37000000000000099</v>
      </c>
      <c r="F192" s="4">
        <f t="shared" si="36"/>
        <v>0.18250000000000099</v>
      </c>
      <c r="G192" s="2">
        <f t="shared" si="32"/>
        <v>189</v>
      </c>
      <c r="H192" s="5">
        <f t="shared" si="37"/>
        <v>1.718213058419244E-3</v>
      </c>
      <c r="I192" s="5">
        <f t="shared" si="38"/>
        <v>5.9289763810834242E-4</v>
      </c>
      <c r="J192" s="5">
        <f t="shared" si="39"/>
        <v>0.32474226804123624</v>
      </c>
      <c r="K192" s="5">
        <f t="shared" si="40"/>
        <v>5.7861556413529566E-2</v>
      </c>
      <c r="L192" s="2">
        <f t="shared" si="41"/>
        <v>1.8889511543935717E-2</v>
      </c>
      <c r="M192" s="2">
        <f t="shared" si="42"/>
        <v>1.8985527308002261E-2</v>
      </c>
    </row>
    <row r="193" spans="1:13" x14ac:dyDescent="0.3">
      <c r="A193">
        <v>5134</v>
      </c>
      <c r="B193">
        <v>49.95</v>
      </c>
      <c r="C193" s="4">
        <f t="shared" si="33"/>
        <v>0.38499999999999801</v>
      </c>
      <c r="D193" s="4">
        <f t="shared" si="34"/>
        <v>-0.12750000000000128</v>
      </c>
      <c r="E193" s="4">
        <f t="shared" si="35"/>
        <v>1.4999999999997016E-2</v>
      </c>
      <c r="F193" s="4">
        <f t="shared" si="36"/>
        <v>-0.17750000000000199</v>
      </c>
      <c r="G193" s="2">
        <f t="shared" si="32"/>
        <v>190</v>
      </c>
      <c r="H193" s="5">
        <f t="shared" si="37"/>
        <v>1.718213058419244E-3</v>
      </c>
      <c r="I193" s="5">
        <f t="shared" si="38"/>
        <v>6.0181339206485886E-4</v>
      </c>
      <c r="J193" s="5">
        <f t="shared" si="39"/>
        <v>0.32646048109965548</v>
      </c>
      <c r="K193" s="5">
        <f t="shared" si="40"/>
        <v>5.8463369805594426E-2</v>
      </c>
      <c r="L193" s="2">
        <f t="shared" si="41"/>
        <v>1.9186432358880592E-2</v>
      </c>
      <c r="M193" s="2">
        <f t="shared" si="42"/>
        <v>1.9282566121919812E-2</v>
      </c>
    </row>
    <row r="194" spans="1:13" x14ac:dyDescent="0.3">
      <c r="A194">
        <v>5075</v>
      </c>
      <c r="B194">
        <v>49.98</v>
      </c>
      <c r="C194" s="4">
        <f t="shared" si="33"/>
        <v>0.11999999999999744</v>
      </c>
      <c r="D194" s="4">
        <f t="shared" si="34"/>
        <v>-7.4999999999997513E-2</v>
      </c>
      <c r="E194" s="4">
        <f t="shared" si="35"/>
        <v>0.10500000000000043</v>
      </c>
      <c r="F194" s="4">
        <f t="shared" si="36"/>
        <v>4.5000000000001705E-2</v>
      </c>
      <c r="G194" s="2">
        <f t="shared" si="32"/>
        <v>191</v>
      </c>
      <c r="H194" s="5">
        <f t="shared" si="37"/>
        <v>1.718213058419244E-3</v>
      </c>
      <c r="I194" s="5">
        <f t="shared" si="38"/>
        <v>6.0217484154958243E-4</v>
      </c>
      <c r="J194" s="5">
        <f t="shared" si="39"/>
        <v>0.32817869415807471</v>
      </c>
      <c r="K194" s="5">
        <f t="shared" si="40"/>
        <v>5.906554464714401E-2</v>
      </c>
      <c r="L194" s="2">
        <f t="shared" si="41"/>
        <v>1.9485540502150549E-2</v>
      </c>
      <c r="M194" s="2">
        <f t="shared" si="42"/>
        <v>1.9582504605329072E-2</v>
      </c>
    </row>
    <row r="195" spans="1:13" x14ac:dyDescent="0.3">
      <c r="A195">
        <v>5165</v>
      </c>
      <c r="B195">
        <v>50.19</v>
      </c>
      <c r="C195" s="4">
        <f t="shared" si="33"/>
        <v>0.23500000000000298</v>
      </c>
      <c r="D195" s="4">
        <f t="shared" si="34"/>
        <v>0.23250000000000171</v>
      </c>
      <c r="E195" s="4">
        <f t="shared" si="35"/>
        <v>0.13000000000000256</v>
      </c>
      <c r="F195" s="4">
        <f t="shared" si="36"/>
        <v>1.2500000000001066E-2</v>
      </c>
      <c r="G195" s="2">
        <f t="shared" si="32"/>
        <v>192</v>
      </c>
      <c r="H195" s="5">
        <f t="shared" si="37"/>
        <v>1.718213058419244E-3</v>
      </c>
      <c r="I195" s="5">
        <f t="shared" si="38"/>
        <v>6.047049879426479E-4</v>
      </c>
      <c r="J195" s="5">
        <f t="shared" si="39"/>
        <v>0.32989690721649395</v>
      </c>
      <c r="K195" s="5">
        <f t="shared" si="40"/>
        <v>5.9670249635086658E-2</v>
      </c>
      <c r="L195" s="2">
        <f t="shared" si="41"/>
        <v>1.9787557009573357E-2</v>
      </c>
      <c r="M195" s="2">
        <f t="shared" si="42"/>
        <v>1.9885554535333635E-2</v>
      </c>
    </row>
    <row r="196" spans="1:13" x14ac:dyDescent="0.3">
      <c r="A196">
        <v>5098</v>
      </c>
      <c r="B196">
        <v>50.45</v>
      </c>
      <c r="C196" s="4">
        <f t="shared" si="33"/>
        <v>0.58500000000000085</v>
      </c>
      <c r="D196" s="4">
        <f t="shared" si="34"/>
        <v>0.46499999999999808</v>
      </c>
      <c r="E196" s="4">
        <f t="shared" si="35"/>
        <v>0.45499999999999829</v>
      </c>
      <c r="F196" s="4">
        <f t="shared" si="36"/>
        <v>0.16249999999999787</v>
      </c>
      <c r="G196" s="2">
        <f t="shared" si="32"/>
        <v>193</v>
      </c>
      <c r="H196" s="5">
        <f t="shared" si="37"/>
        <v>1.718213058419244E-3</v>
      </c>
      <c r="I196" s="5">
        <f t="shared" si="38"/>
        <v>6.0783755014358625E-4</v>
      </c>
      <c r="J196" s="5">
        <f t="shared" si="39"/>
        <v>0.33161512027491319</v>
      </c>
      <c r="K196" s="5">
        <f t="shared" si="40"/>
        <v>6.0278087185230242E-2</v>
      </c>
      <c r="L196" s="2">
        <f t="shared" si="41"/>
        <v>2.0092695728410027E-2</v>
      </c>
      <c r="M196" s="2">
        <f t="shared" si="42"/>
        <v>2.0194329071638921E-2</v>
      </c>
    </row>
    <row r="197" spans="1:13" x14ac:dyDescent="0.3">
      <c r="A197">
        <v>5147</v>
      </c>
      <c r="B197">
        <v>51.36</v>
      </c>
      <c r="C197" s="4">
        <f t="shared" si="33"/>
        <v>1.1649999999999991</v>
      </c>
      <c r="D197" s="4">
        <f t="shared" si="34"/>
        <v>0.14749999999999908</v>
      </c>
      <c r="E197" s="4">
        <f t="shared" si="35"/>
        <v>0.71000000000000085</v>
      </c>
      <c r="F197" s="4">
        <f t="shared" si="36"/>
        <v>0.12750000000000128</v>
      </c>
      <c r="G197" s="2">
        <f t="shared" si="32"/>
        <v>194</v>
      </c>
      <c r="H197" s="5">
        <f t="shared" si="37"/>
        <v>1.718213058419244E-3</v>
      </c>
      <c r="I197" s="5">
        <f t="shared" si="38"/>
        <v>6.1880151784686986E-4</v>
      </c>
      <c r="J197" s="5">
        <f t="shared" si="39"/>
        <v>0.33333333333333243</v>
      </c>
      <c r="K197" s="5">
        <f t="shared" si="40"/>
        <v>6.0896888703077114E-2</v>
      </c>
      <c r="L197" s="2">
        <f t="shared" si="41"/>
        <v>2.0403596730412379E-2</v>
      </c>
      <c r="M197" s="2">
        <f t="shared" si="42"/>
        <v>2.0510932943289133E-2</v>
      </c>
    </row>
    <row r="198" spans="1:13" x14ac:dyDescent="0.3">
      <c r="A198">
        <v>4756</v>
      </c>
      <c r="B198">
        <v>52.78</v>
      </c>
      <c r="C198" s="4">
        <f t="shared" si="33"/>
        <v>0.87999999999999901</v>
      </c>
      <c r="D198" s="4">
        <f t="shared" si="34"/>
        <v>-0.39499999999999957</v>
      </c>
      <c r="E198" s="4">
        <f t="shared" si="35"/>
        <v>0.16999999999999815</v>
      </c>
      <c r="F198" s="4">
        <f t="shared" si="36"/>
        <v>-0.27000000000000135</v>
      </c>
      <c r="G198" s="2">
        <f t="shared" ref="G198:G261" si="43">G197+1</f>
        <v>195</v>
      </c>
      <c r="H198" s="5">
        <f t="shared" si="37"/>
        <v>1.718213058419244E-3</v>
      </c>
      <c r="I198" s="5">
        <f t="shared" si="38"/>
        <v>6.3591012679045547E-4</v>
      </c>
      <c r="J198" s="5">
        <f t="shared" si="39"/>
        <v>0.33505154639175166</v>
      </c>
      <c r="K198" s="5">
        <f t="shared" si="40"/>
        <v>6.153279882986757E-2</v>
      </c>
      <c r="L198" s="2">
        <f t="shared" si="41"/>
        <v>2.0722385860230258E-2</v>
      </c>
      <c r="M198" s="2">
        <f t="shared" si="42"/>
        <v>2.0831094587473405E-2</v>
      </c>
    </row>
    <row r="199" spans="1:13" x14ac:dyDescent="0.3">
      <c r="A199">
        <v>4556</v>
      </c>
      <c r="B199">
        <v>53.12</v>
      </c>
      <c r="C199" s="4">
        <f t="shared" si="33"/>
        <v>0.375</v>
      </c>
      <c r="D199" s="4">
        <f t="shared" si="34"/>
        <v>-0.16249999999999964</v>
      </c>
      <c r="E199" s="4">
        <f t="shared" si="35"/>
        <v>0.20500000000000185</v>
      </c>
      <c r="F199" s="4">
        <f t="shared" si="36"/>
        <v>1.7500000000001847E-2</v>
      </c>
      <c r="G199" s="2">
        <f t="shared" si="43"/>
        <v>196</v>
      </c>
      <c r="H199" s="5">
        <f t="shared" si="37"/>
        <v>1.718213058419244E-3</v>
      </c>
      <c r="I199" s="5">
        <f t="shared" si="38"/>
        <v>6.4000655428399006E-4</v>
      </c>
      <c r="J199" s="5">
        <f t="shared" si="39"/>
        <v>0.3367697594501709</v>
      </c>
      <c r="K199" s="5">
        <f t="shared" si="40"/>
        <v>6.2172805384151562E-2</v>
      </c>
      <c r="L199" s="2">
        <f t="shared" si="41"/>
        <v>2.1044746839652618E-2</v>
      </c>
      <c r="M199" s="2">
        <f t="shared" si="42"/>
        <v>2.1155119145394755E-2</v>
      </c>
    </row>
    <row r="200" spans="1:13" x14ac:dyDescent="0.3">
      <c r="A200">
        <v>4993</v>
      </c>
      <c r="B200">
        <v>53.53</v>
      </c>
      <c r="C200" s="4">
        <f t="shared" si="33"/>
        <v>0.55499999999999972</v>
      </c>
      <c r="D200" s="4">
        <f t="shared" si="34"/>
        <v>-5.0000000000007816E-3</v>
      </c>
      <c r="E200" s="4">
        <f t="shared" si="35"/>
        <v>0.34999999999999787</v>
      </c>
      <c r="F200" s="4">
        <f t="shared" si="36"/>
        <v>7.249999999999801E-2</v>
      </c>
      <c r="G200" s="2">
        <f t="shared" si="43"/>
        <v>197</v>
      </c>
      <c r="H200" s="5">
        <f t="shared" si="37"/>
        <v>1.718213058419244E-3</v>
      </c>
      <c r="I200" s="5">
        <f t="shared" si="38"/>
        <v>6.449463639085465E-4</v>
      </c>
      <c r="J200" s="5">
        <f t="shared" si="39"/>
        <v>0.33848797250859014</v>
      </c>
      <c r="K200" s="5">
        <f t="shared" si="40"/>
        <v>6.2817751748060105E-2</v>
      </c>
      <c r="L200" s="2">
        <f t="shared" si="41"/>
        <v>2.1370987708102866E-2</v>
      </c>
      <c r="M200" s="2">
        <f t="shared" si="42"/>
        <v>2.1484214760920797E-2</v>
      </c>
    </row>
    <row r="201" spans="1:13" x14ac:dyDescent="0.3">
      <c r="A201">
        <v>4732</v>
      </c>
      <c r="B201">
        <v>54.23</v>
      </c>
      <c r="C201" s="4">
        <f t="shared" si="33"/>
        <v>0.36499999999999844</v>
      </c>
      <c r="D201" s="4">
        <f t="shared" si="34"/>
        <v>-4.4999999999999929E-2</v>
      </c>
      <c r="E201" s="4">
        <f t="shared" si="35"/>
        <v>1.5000000000000568E-2</v>
      </c>
      <c r="F201" s="4">
        <f t="shared" si="36"/>
        <v>-0.16749999999999865</v>
      </c>
      <c r="G201" s="2">
        <f t="shared" si="43"/>
        <v>198</v>
      </c>
      <c r="H201" s="5">
        <f t="shared" si="37"/>
        <v>1.718213058419244E-3</v>
      </c>
      <c r="I201" s="5">
        <f t="shared" si="38"/>
        <v>6.5338018521876465E-4</v>
      </c>
      <c r="J201" s="5">
        <f t="shared" si="39"/>
        <v>0.34020618556700938</v>
      </c>
      <c r="K201" s="5">
        <f t="shared" si="40"/>
        <v>6.3471131933278871E-2</v>
      </c>
      <c r="L201" s="2">
        <f t="shared" si="41"/>
        <v>2.1702328616361618E-2</v>
      </c>
      <c r="M201" s="2">
        <f t="shared" si="42"/>
        <v>2.1815678636530021E-2</v>
      </c>
    </row>
    <row r="202" spans="1:13" x14ac:dyDescent="0.3">
      <c r="A202">
        <v>4876</v>
      </c>
      <c r="B202">
        <v>54.26</v>
      </c>
      <c r="C202" s="4">
        <f t="shared" si="33"/>
        <v>0.46499999999999986</v>
      </c>
      <c r="D202" s="4">
        <f t="shared" si="34"/>
        <v>5.0000000000000711E-2</v>
      </c>
      <c r="E202" s="4">
        <f t="shared" si="35"/>
        <v>0.44999999999999929</v>
      </c>
      <c r="F202" s="4">
        <f t="shared" si="36"/>
        <v>0.21749999999999936</v>
      </c>
      <c r="G202" s="2">
        <f t="shared" si="43"/>
        <v>199</v>
      </c>
      <c r="H202" s="5">
        <f t="shared" si="37"/>
        <v>1.718213058419244E-3</v>
      </c>
      <c r="I202" s="5">
        <f t="shared" si="38"/>
        <v>6.5374163470348834E-4</v>
      </c>
      <c r="J202" s="5">
        <f t="shared" si="39"/>
        <v>0.34192439862542862</v>
      </c>
      <c r="K202" s="5">
        <f t="shared" si="40"/>
        <v>6.4124873567982354E-2</v>
      </c>
      <c r="L202" s="2">
        <f t="shared" si="41"/>
        <v>2.2036039026797998E-2</v>
      </c>
      <c r="M202" s="2">
        <f t="shared" si="42"/>
        <v>2.2153096698897329E-2</v>
      </c>
    </row>
    <row r="203" spans="1:13" x14ac:dyDescent="0.3">
      <c r="A203">
        <v>5053</v>
      </c>
      <c r="B203">
        <v>55.16</v>
      </c>
      <c r="C203" s="4">
        <f t="shared" si="33"/>
        <v>0.46499999999999986</v>
      </c>
      <c r="D203" s="4">
        <f t="shared" si="34"/>
        <v>0.25000000000000178</v>
      </c>
      <c r="E203" s="4">
        <f t="shared" si="35"/>
        <v>1.5000000000000568E-2</v>
      </c>
      <c r="F203" s="4">
        <f t="shared" si="36"/>
        <v>-0.21749999999999936</v>
      </c>
      <c r="G203" s="2">
        <f t="shared" si="43"/>
        <v>200</v>
      </c>
      <c r="H203" s="5">
        <f t="shared" si="37"/>
        <v>1.718213058419244E-3</v>
      </c>
      <c r="I203" s="5">
        <f t="shared" si="38"/>
        <v>6.6458511924519746E-4</v>
      </c>
      <c r="J203" s="5">
        <f t="shared" si="39"/>
        <v>0.34364261168384785</v>
      </c>
      <c r="K203" s="5">
        <f t="shared" si="40"/>
        <v>6.4789458687227547E-2</v>
      </c>
      <c r="L203" s="2">
        <f t="shared" si="41"/>
        <v>2.2375740886825948E-2</v>
      </c>
      <c r="M203" s="2">
        <f t="shared" si="42"/>
        <v>2.2492922768370203E-2</v>
      </c>
    </row>
    <row r="204" spans="1:13" x14ac:dyDescent="0.3">
      <c r="A204">
        <v>4967</v>
      </c>
      <c r="B204">
        <v>55.19</v>
      </c>
      <c r="C204" s="4">
        <f t="shared" si="33"/>
        <v>0.96500000000000341</v>
      </c>
      <c r="D204" s="4">
        <f t="shared" si="34"/>
        <v>0.61250000000000071</v>
      </c>
      <c r="E204" s="4">
        <f t="shared" si="35"/>
        <v>0.95000000000000284</v>
      </c>
      <c r="F204" s="4">
        <f t="shared" si="36"/>
        <v>0.46750000000000114</v>
      </c>
      <c r="G204" s="2">
        <f t="shared" si="43"/>
        <v>201</v>
      </c>
      <c r="H204" s="5">
        <f t="shared" si="37"/>
        <v>1.718213058419244E-3</v>
      </c>
      <c r="I204" s="5">
        <f t="shared" si="38"/>
        <v>6.6494656872992115E-4</v>
      </c>
      <c r="J204" s="5">
        <f t="shared" si="39"/>
        <v>0.34536082474226709</v>
      </c>
      <c r="K204" s="5">
        <f t="shared" si="40"/>
        <v>6.5454405255957471E-2</v>
      </c>
      <c r="L204" s="2">
        <f t="shared" si="41"/>
        <v>2.2717851996053903E-2</v>
      </c>
      <c r="M204" s="2">
        <f t="shared" si="42"/>
        <v>2.2842939808767459E-2</v>
      </c>
    </row>
    <row r="205" spans="1:13" x14ac:dyDescent="0.3">
      <c r="A205">
        <v>4909</v>
      </c>
      <c r="B205">
        <v>57.09</v>
      </c>
      <c r="C205" s="4">
        <f t="shared" si="33"/>
        <v>1.6900000000000013</v>
      </c>
      <c r="D205" s="4">
        <f t="shared" si="34"/>
        <v>-8.5000000000002629E-2</v>
      </c>
      <c r="E205" s="4">
        <f t="shared" si="35"/>
        <v>0.73999999999999844</v>
      </c>
      <c r="F205" s="4">
        <f t="shared" si="36"/>
        <v>-0.1050000000000022</v>
      </c>
      <c r="G205" s="2">
        <f t="shared" si="43"/>
        <v>202</v>
      </c>
      <c r="H205" s="5">
        <f t="shared" si="37"/>
        <v>1.718213058419244E-3</v>
      </c>
      <c r="I205" s="5">
        <f t="shared" si="38"/>
        <v>6.8783836942908495E-4</v>
      </c>
      <c r="J205" s="5">
        <f t="shared" si="39"/>
        <v>0.34707903780068633</v>
      </c>
      <c r="K205" s="5">
        <f t="shared" si="40"/>
        <v>6.6142243625386551E-2</v>
      </c>
      <c r="L205" s="2">
        <f t="shared" si="41"/>
        <v>2.3070232742188029E-2</v>
      </c>
      <c r="M205" s="2">
        <f t="shared" si="42"/>
        <v>2.3201509497510577E-2</v>
      </c>
    </row>
    <row r="206" spans="1:13" x14ac:dyDescent="0.3">
      <c r="A206">
        <v>4778</v>
      </c>
      <c r="B206">
        <v>58.57</v>
      </c>
      <c r="C206" s="4">
        <f t="shared" si="33"/>
        <v>0.79499999999999815</v>
      </c>
      <c r="D206" s="4">
        <f t="shared" si="34"/>
        <v>-0.81500000000000128</v>
      </c>
      <c r="E206" s="4">
        <f t="shared" si="35"/>
        <v>5.4999999999999716E-2</v>
      </c>
      <c r="F206" s="4">
        <f t="shared" si="36"/>
        <v>-0.34249999999999936</v>
      </c>
      <c r="G206" s="2">
        <f t="shared" si="43"/>
        <v>203</v>
      </c>
      <c r="H206" s="5">
        <f t="shared" si="37"/>
        <v>1.718213058419244E-3</v>
      </c>
      <c r="I206" s="5">
        <f t="shared" si="38"/>
        <v>7.0566987734211782E-4</v>
      </c>
      <c r="J206" s="5">
        <f t="shared" si="39"/>
        <v>0.34879725085910557</v>
      </c>
      <c r="K206" s="5">
        <f t="shared" si="40"/>
        <v>6.6847913502728673E-2</v>
      </c>
      <c r="L206" s="2">
        <f t="shared" si="41"/>
        <v>2.343122741332751E-2</v>
      </c>
      <c r="M206" s="2">
        <f t="shared" si="42"/>
        <v>2.3562966434800908E-2</v>
      </c>
    </row>
    <row r="207" spans="1:13" x14ac:dyDescent="0.3">
      <c r="A207">
        <v>4747</v>
      </c>
      <c r="B207">
        <v>58.68</v>
      </c>
      <c r="C207" s="4">
        <f t="shared" si="33"/>
        <v>5.9999999999998721E-2</v>
      </c>
      <c r="D207" s="4">
        <f t="shared" si="34"/>
        <v>-0.32999999999999829</v>
      </c>
      <c r="E207" s="4">
        <f t="shared" si="35"/>
        <v>4.9999999999990052E-3</v>
      </c>
      <c r="F207" s="4">
        <f t="shared" si="36"/>
        <v>-2.5000000000000355E-2</v>
      </c>
      <c r="G207" s="2">
        <f t="shared" si="43"/>
        <v>204</v>
      </c>
      <c r="H207" s="5">
        <f t="shared" si="37"/>
        <v>1.718213058419244E-3</v>
      </c>
      <c r="I207" s="5">
        <f t="shared" si="38"/>
        <v>7.0699519211943774E-4</v>
      </c>
      <c r="J207" s="5">
        <f t="shared" si="39"/>
        <v>0.35051546391752481</v>
      </c>
      <c r="K207" s="5">
        <f t="shared" si="40"/>
        <v>6.7554908694848106E-2</v>
      </c>
      <c r="L207" s="2">
        <f t="shared" si="41"/>
        <v>2.3795113887360522E-2</v>
      </c>
      <c r="M207" s="2">
        <f t="shared" si="42"/>
        <v>2.3926895140045191E-2</v>
      </c>
    </row>
    <row r="208" spans="1:13" x14ac:dyDescent="0.3">
      <c r="A208">
        <v>4682</v>
      </c>
      <c r="B208">
        <v>58.69</v>
      </c>
      <c r="C208" s="4">
        <f t="shared" si="33"/>
        <v>0.13500000000000156</v>
      </c>
      <c r="D208" s="4">
        <f t="shared" si="34"/>
        <v>5.0000000000000711E-2</v>
      </c>
      <c r="E208" s="4">
        <f t="shared" si="35"/>
        <v>0.13000000000000256</v>
      </c>
      <c r="F208" s="4">
        <f t="shared" si="36"/>
        <v>6.2500000000001776E-2</v>
      </c>
      <c r="G208" s="2">
        <f t="shared" si="43"/>
        <v>205</v>
      </c>
      <c r="H208" s="5">
        <f t="shared" si="37"/>
        <v>1.718213058419244E-3</v>
      </c>
      <c r="I208" s="5">
        <f t="shared" si="38"/>
        <v>7.0711567528101234E-4</v>
      </c>
      <c r="J208" s="5">
        <f t="shared" si="39"/>
        <v>0.35223367697594404</v>
      </c>
      <c r="K208" s="5">
        <f t="shared" si="40"/>
        <v>6.8262024370129112E-2</v>
      </c>
      <c r="L208" s="2">
        <f t="shared" si="41"/>
        <v>2.4161472543378967E-2</v>
      </c>
      <c r="M208" s="2">
        <f t="shared" si="42"/>
        <v>2.4294357189966028E-2</v>
      </c>
    </row>
    <row r="209" spans="1:13" x14ac:dyDescent="0.3">
      <c r="A209">
        <v>4893</v>
      </c>
      <c r="B209">
        <v>58.95</v>
      </c>
      <c r="C209" s="4">
        <f t="shared" si="33"/>
        <v>0.16000000000000014</v>
      </c>
      <c r="D209" s="4">
        <f t="shared" si="34"/>
        <v>-2.000000000000135E-2</v>
      </c>
      <c r="E209" s="4">
        <f t="shared" si="35"/>
        <v>2.9999999999997584E-2</v>
      </c>
      <c r="F209" s="4">
        <f t="shared" si="36"/>
        <v>-5.0000000000002487E-2</v>
      </c>
      <c r="G209" s="2">
        <f t="shared" si="43"/>
        <v>206</v>
      </c>
      <c r="H209" s="5">
        <f t="shared" si="37"/>
        <v>1.718213058419244E-3</v>
      </c>
      <c r="I209" s="5">
        <f t="shared" si="38"/>
        <v>7.1024823748195058E-4</v>
      </c>
      <c r="J209" s="5">
        <f t="shared" si="39"/>
        <v>0.35395189003436328</v>
      </c>
      <c r="K209" s="5">
        <f t="shared" si="40"/>
        <v>6.897227260761106E-2</v>
      </c>
      <c r="L209" s="2">
        <f t="shared" si="41"/>
        <v>2.4531375308892524E-2</v>
      </c>
      <c r="M209" s="2">
        <f t="shared" si="42"/>
        <v>2.4664515826936129E-2</v>
      </c>
    </row>
    <row r="210" spans="1:13" x14ac:dyDescent="0.3">
      <c r="A210">
        <v>4804</v>
      </c>
      <c r="B210">
        <v>59.01</v>
      </c>
      <c r="C210" s="4">
        <f t="shared" si="33"/>
        <v>9.4999999999998863E-2</v>
      </c>
      <c r="D210" s="4">
        <f t="shared" si="34"/>
        <v>0.2475000000000005</v>
      </c>
      <c r="E210" s="4">
        <f t="shared" si="35"/>
        <v>6.5000000000001279E-2</v>
      </c>
      <c r="F210" s="4">
        <f t="shared" si="36"/>
        <v>1.7500000000001847E-2</v>
      </c>
      <c r="G210" s="2">
        <f t="shared" si="43"/>
        <v>207</v>
      </c>
      <c r="H210" s="5">
        <f t="shared" si="37"/>
        <v>1.718213058419244E-3</v>
      </c>
      <c r="I210" s="5">
        <f t="shared" si="38"/>
        <v>7.1097113645139784E-4</v>
      </c>
      <c r="J210" s="5">
        <f t="shared" si="39"/>
        <v>0.35567010309278252</v>
      </c>
      <c r="K210" s="5">
        <f t="shared" si="40"/>
        <v>6.9683243744062456E-2</v>
      </c>
      <c r="L210" s="2">
        <f t="shared" si="41"/>
        <v>2.4903977145644244E-2</v>
      </c>
      <c r="M210" s="2">
        <f t="shared" si="42"/>
        <v>2.5037674743048324E-2</v>
      </c>
    </row>
    <row r="211" spans="1:13" x14ac:dyDescent="0.3">
      <c r="A211">
        <v>5058</v>
      </c>
      <c r="B211">
        <v>59.14</v>
      </c>
      <c r="C211" s="4">
        <f t="shared" si="33"/>
        <v>0.65500000000000114</v>
      </c>
      <c r="D211" s="4">
        <f t="shared" si="34"/>
        <v>0.26250000000000107</v>
      </c>
      <c r="E211" s="4">
        <f t="shared" si="35"/>
        <v>0.58999999999999986</v>
      </c>
      <c r="F211" s="4">
        <f t="shared" si="36"/>
        <v>0.26249999999999929</v>
      </c>
      <c r="G211" s="2">
        <f t="shared" si="43"/>
        <v>208</v>
      </c>
      <c r="H211" s="5">
        <f t="shared" si="37"/>
        <v>1.718213058419244E-3</v>
      </c>
      <c r="I211" s="5">
        <f t="shared" si="38"/>
        <v>7.1253741755186696E-4</v>
      </c>
      <c r="J211" s="5">
        <f t="shared" si="39"/>
        <v>0.35738831615120176</v>
      </c>
      <c r="K211" s="5">
        <f t="shared" si="40"/>
        <v>7.0395781161614324E-2</v>
      </c>
      <c r="L211" s="2">
        <f t="shared" si="41"/>
        <v>2.5279584643947341E-2</v>
      </c>
      <c r="M211" s="2">
        <f t="shared" si="42"/>
        <v>2.5418363235711703E-2</v>
      </c>
    </row>
    <row r="212" spans="1:13" x14ac:dyDescent="0.3">
      <c r="A212">
        <v>5026</v>
      </c>
      <c r="B212">
        <v>60.32</v>
      </c>
      <c r="C212" s="4">
        <f t="shared" si="33"/>
        <v>0.62000000000000099</v>
      </c>
      <c r="D212" s="4">
        <f t="shared" si="34"/>
        <v>-0.27500000000000036</v>
      </c>
      <c r="E212" s="4">
        <f t="shared" si="35"/>
        <v>3.0000000000001137E-2</v>
      </c>
      <c r="F212" s="4">
        <f t="shared" si="36"/>
        <v>-0.27999999999999936</v>
      </c>
      <c r="G212" s="2">
        <f t="shared" si="43"/>
        <v>209</v>
      </c>
      <c r="H212" s="5">
        <f t="shared" si="37"/>
        <v>1.718213058419244E-3</v>
      </c>
      <c r="I212" s="5">
        <f t="shared" si="38"/>
        <v>7.2675443061766341E-4</v>
      </c>
      <c r="J212" s="5">
        <f t="shared" si="39"/>
        <v>0.35910652920962099</v>
      </c>
      <c r="K212" s="5">
        <f t="shared" si="40"/>
        <v>7.1122535592231986E-2</v>
      </c>
      <c r="L212" s="2">
        <f t="shared" si="41"/>
        <v>2.5662770574516623E-2</v>
      </c>
      <c r="M212" s="2">
        <f t="shared" si="42"/>
        <v>2.5801808764020877E-2</v>
      </c>
    </row>
    <row r="213" spans="1:13" x14ac:dyDescent="0.3">
      <c r="A213">
        <v>4681</v>
      </c>
      <c r="B213">
        <v>60.38</v>
      </c>
      <c r="C213" s="4">
        <f t="shared" si="33"/>
        <v>0.10500000000000043</v>
      </c>
      <c r="D213" s="4">
        <f t="shared" si="34"/>
        <v>-0.26000000000000156</v>
      </c>
      <c r="E213" s="4">
        <f t="shared" si="35"/>
        <v>7.4999999999999289E-2</v>
      </c>
      <c r="F213" s="4">
        <f t="shared" si="36"/>
        <v>2.2499999999999076E-2</v>
      </c>
      <c r="G213" s="2">
        <f t="shared" si="43"/>
        <v>210</v>
      </c>
      <c r="H213" s="5">
        <f t="shared" si="37"/>
        <v>1.718213058419244E-3</v>
      </c>
      <c r="I213" s="5">
        <f t="shared" si="38"/>
        <v>7.2747732958711067E-4</v>
      </c>
      <c r="J213" s="5">
        <f t="shared" si="39"/>
        <v>0.36082474226804023</v>
      </c>
      <c r="K213" s="5">
        <f t="shared" si="40"/>
        <v>7.1850012921819098E-2</v>
      </c>
      <c r="L213" s="2">
        <f t="shared" si="41"/>
        <v>2.6048716024920596E-2</v>
      </c>
      <c r="M213" s="2">
        <f t="shared" si="42"/>
        <v>2.618840631401069E-2</v>
      </c>
    </row>
    <row r="214" spans="1:13" x14ac:dyDescent="0.3">
      <c r="A214">
        <v>4758</v>
      </c>
      <c r="B214">
        <v>60.53</v>
      </c>
      <c r="C214" s="4">
        <f t="shared" si="33"/>
        <v>9.9999999999997868E-2</v>
      </c>
      <c r="D214" s="4">
        <f t="shared" si="34"/>
        <v>2.5000000000000355E-2</v>
      </c>
      <c r="E214" s="4">
        <f t="shared" si="35"/>
        <v>2.4999999999998579E-2</v>
      </c>
      <c r="F214" s="4">
        <f t="shared" si="36"/>
        <v>-2.5000000000000355E-2</v>
      </c>
      <c r="G214" s="2">
        <f t="shared" si="43"/>
        <v>211</v>
      </c>
      <c r="H214" s="5">
        <f t="shared" si="37"/>
        <v>1.718213058419244E-3</v>
      </c>
      <c r="I214" s="5">
        <f t="shared" si="38"/>
        <v>7.2928457701072888E-4</v>
      </c>
      <c r="J214" s="5">
        <f t="shared" si="39"/>
        <v>0.36254295532645947</v>
      </c>
      <c r="K214" s="5">
        <f t="shared" si="40"/>
        <v>7.2579297498829826E-2</v>
      </c>
      <c r="L214" s="2">
        <f t="shared" si="41"/>
        <v>2.6437819707477456E-2</v>
      </c>
      <c r="M214" s="2">
        <f t="shared" si="42"/>
        <v>2.6577728398174873E-2</v>
      </c>
    </row>
    <row r="215" spans="1:13" x14ac:dyDescent="0.3">
      <c r="A215">
        <v>4709</v>
      </c>
      <c r="B215">
        <v>60.58</v>
      </c>
      <c r="C215" s="4">
        <f t="shared" si="33"/>
        <v>0.15500000000000114</v>
      </c>
      <c r="D215" s="4">
        <f t="shared" si="34"/>
        <v>0.26250000000000107</v>
      </c>
      <c r="E215" s="4">
        <f t="shared" si="35"/>
        <v>0.13000000000000256</v>
      </c>
      <c r="F215" s="4">
        <f t="shared" si="36"/>
        <v>5.250000000000199E-2</v>
      </c>
      <c r="G215" s="2">
        <f t="shared" si="43"/>
        <v>212</v>
      </c>
      <c r="H215" s="5">
        <f t="shared" si="37"/>
        <v>1.718213058419244E-3</v>
      </c>
      <c r="I215" s="5">
        <f t="shared" si="38"/>
        <v>7.2988699281860154E-4</v>
      </c>
      <c r="J215" s="5">
        <f t="shared" si="39"/>
        <v>0.36426116838487871</v>
      </c>
      <c r="K215" s="5">
        <f t="shared" si="40"/>
        <v>7.330918449164843E-2</v>
      </c>
      <c r="L215" s="2">
        <f t="shared" si="41"/>
        <v>2.6829649994366104E-2</v>
      </c>
      <c r="M215" s="2">
        <f t="shared" si="42"/>
        <v>2.6970699755830871E-2</v>
      </c>
    </row>
    <row r="216" spans="1:13" x14ac:dyDescent="0.3">
      <c r="A216">
        <v>4959</v>
      </c>
      <c r="B216">
        <v>60.84</v>
      </c>
      <c r="C216" s="4">
        <f t="shared" si="33"/>
        <v>0.625</v>
      </c>
      <c r="D216" s="4">
        <f t="shared" si="34"/>
        <v>0.27249999999999908</v>
      </c>
      <c r="E216" s="4">
        <f t="shared" si="35"/>
        <v>0.49499999999999744</v>
      </c>
      <c r="F216" s="4">
        <f t="shared" si="36"/>
        <v>0.18249999999999744</v>
      </c>
      <c r="G216" s="2">
        <f t="shared" si="43"/>
        <v>213</v>
      </c>
      <c r="H216" s="5">
        <f t="shared" si="37"/>
        <v>1.718213058419244E-3</v>
      </c>
      <c r="I216" s="5">
        <f t="shared" si="38"/>
        <v>7.3301955501953989E-4</v>
      </c>
      <c r="J216" s="5">
        <f t="shared" si="39"/>
        <v>0.36597938144329795</v>
      </c>
      <c r="K216" s="5">
        <f t="shared" si="40"/>
        <v>7.4042204046667975E-2</v>
      </c>
      <c r="L216" s="2">
        <f t="shared" si="41"/>
        <v>2.7225140319565123E-2</v>
      </c>
      <c r="M216" s="2">
        <f t="shared" si="42"/>
        <v>2.7370555421971681E-2</v>
      </c>
    </row>
    <row r="217" spans="1:13" x14ac:dyDescent="0.3">
      <c r="A217">
        <v>4992</v>
      </c>
      <c r="B217">
        <v>61.83</v>
      </c>
      <c r="C217" s="4">
        <f t="shared" si="33"/>
        <v>0.69999999999999929</v>
      </c>
      <c r="D217" s="4">
        <f t="shared" si="34"/>
        <v>0.24249999999999972</v>
      </c>
      <c r="E217" s="4">
        <f t="shared" si="35"/>
        <v>0.20500000000000185</v>
      </c>
      <c r="F217" s="4">
        <f t="shared" si="36"/>
        <v>-0.1449999999999978</v>
      </c>
      <c r="G217" s="2">
        <f t="shared" si="43"/>
        <v>214</v>
      </c>
      <c r="H217" s="5">
        <f t="shared" si="37"/>
        <v>1.718213058419244E-3</v>
      </c>
      <c r="I217" s="5">
        <f t="shared" si="38"/>
        <v>7.4494738801541985E-4</v>
      </c>
      <c r="J217" s="5">
        <f t="shared" si="39"/>
        <v>0.36769759450171718</v>
      </c>
      <c r="K217" s="5">
        <f t="shared" si="40"/>
        <v>7.4787151434683397E-2</v>
      </c>
      <c r="L217" s="2">
        <f t="shared" si="41"/>
        <v>2.7627555942365781E-2</v>
      </c>
      <c r="M217" s="2">
        <f t="shared" si="42"/>
        <v>2.7774787400888585E-2</v>
      </c>
    </row>
    <row r="218" spans="1:13" x14ac:dyDescent="0.3">
      <c r="A218">
        <v>4882</v>
      </c>
      <c r="B218">
        <v>62.24</v>
      </c>
      <c r="C218" s="4">
        <f t="shared" si="33"/>
        <v>1.1099999999999994</v>
      </c>
      <c r="D218" s="4">
        <f t="shared" si="34"/>
        <v>0.30999999999999872</v>
      </c>
      <c r="E218" s="4">
        <f t="shared" si="35"/>
        <v>0.90499999999999758</v>
      </c>
      <c r="F218" s="4">
        <f t="shared" si="36"/>
        <v>0.34999999999999787</v>
      </c>
      <c r="G218" s="2">
        <f t="shared" si="43"/>
        <v>215</v>
      </c>
      <c r="H218" s="5">
        <f t="shared" si="37"/>
        <v>1.718213058419244E-3</v>
      </c>
      <c r="I218" s="5">
        <f t="shared" si="38"/>
        <v>7.498871976399763E-4</v>
      </c>
      <c r="J218" s="5">
        <f t="shared" si="39"/>
        <v>0.36941580756013642</v>
      </c>
      <c r="K218" s="5">
        <f t="shared" si="40"/>
        <v>7.5537038632323375E-2</v>
      </c>
      <c r="L218" s="2">
        <f t="shared" si="41"/>
        <v>2.8034364853233337E-2</v>
      </c>
      <c r="M218" s="2">
        <f t="shared" si="42"/>
        <v>2.8189652329338056E-2</v>
      </c>
    </row>
    <row r="219" spans="1:13" x14ac:dyDescent="0.3">
      <c r="A219">
        <v>4555</v>
      </c>
      <c r="B219">
        <v>64.05</v>
      </c>
      <c r="C219" s="4">
        <f t="shared" ref="C219:C282" si="44">IF(AND(ISNUMBER(B218),ISNUMBER(B220)),(B220-B218)/2,"")</f>
        <v>1.3199999999999967</v>
      </c>
      <c r="D219" s="4">
        <f t="shared" ref="D219:D282" si="45">IF(AND(ISNUMBER(C218),ISNUMBER(C220)),(C220-C218)/2,"")</f>
        <v>0.47250000000000014</v>
      </c>
      <c r="E219" s="4">
        <f t="shared" ref="E219:E282" si="46">IF(AND(ISNUMBER(B219),ISNUMBER(B220)),(B220-B219)/2,"")</f>
        <v>0.41499999999999915</v>
      </c>
      <c r="F219" s="4">
        <f t="shared" ref="F219:F282" si="47">IF(AND(ISNUMBER(E218),ISNUMBER(E219)),(E219-E218)/2,"")</f>
        <v>-0.24499999999999922</v>
      </c>
      <c r="G219" s="2">
        <f t="shared" si="43"/>
        <v>216</v>
      </c>
      <c r="H219" s="5">
        <f t="shared" ref="H219:H282" si="48">1/MAX(G:G)</f>
        <v>1.718213058419244E-3</v>
      </c>
      <c r="I219" s="5">
        <f t="shared" ref="I219:I282" si="49">B219/SUM(B:B)</f>
        <v>7.7169464988496915E-4</v>
      </c>
      <c r="J219" s="5">
        <f t="shared" ref="J219:J282" si="50">H219+J218</f>
        <v>0.37113402061855566</v>
      </c>
      <c r="K219" s="5">
        <f t="shared" ref="K219:K282" si="51">I219+K218</f>
        <v>7.6308733282208344E-2</v>
      </c>
      <c r="L219" s="2">
        <f t="shared" ref="L219:L282" si="52">K219*J220</f>
        <v>2.8451881653331897E-2</v>
      </c>
      <c r="M219" s="2">
        <f t="shared" ref="M219:M282" si="53">K220*J219</f>
        <v>2.8610880507650888E-2</v>
      </c>
    </row>
    <row r="220" spans="1:13" x14ac:dyDescent="0.3">
      <c r="A220">
        <v>5068</v>
      </c>
      <c r="B220">
        <v>64.88</v>
      </c>
      <c r="C220" s="4">
        <f t="shared" si="44"/>
        <v>2.0549999999999997</v>
      </c>
      <c r="D220" s="4">
        <f t="shared" si="45"/>
        <v>0.18000000000000149</v>
      </c>
      <c r="E220" s="4">
        <f t="shared" si="46"/>
        <v>1.6400000000000006</v>
      </c>
      <c r="F220" s="4">
        <f t="shared" si="47"/>
        <v>0.61250000000000071</v>
      </c>
      <c r="G220" s="2">
        <f t="shared" si="43"/>
        <v>217</v>
      </c>
      <c r="H220" s="5">
        <f t="shared" si="48"/>
        <v>1.718213058419244E-3</v>
      </c>
      <c r="I220" s="5">
        <f t="shared" si="49"/>
        <v>7.8169475229565642E-4</v>
      </c>
      <c r="J220" s="5">
        <f t="shared" si="50"/>
        <v>0.3728522336769749</v>
      </c>
      <c r="K220" s="5">
        <f t="shared" si="51"/>
        <v>7.7090428034503999E-2</v>
      </c>
      <c r="L220" s="2">
        <f t="shared" si="52"/>
        <v>2.8875796067906915E-2</v>
      </c>
      <c r="M220" s="2">
        <f t="shared" si="53"/>
        <v>2.904952947464555E-2</v>
      </c>
    </row>
    <row r="221" spans="1:13" x14ac:dyDescent="0.3">
      <c r="A221">
        <v>4903</v>
      </c>
      <c r="B221">
        <v>68.16</v>
      </c>
      <c r="C221" s="4">
        <f t="shared" si="44"/>
        <v>1.6799999999999997</v>
      </c>
      <c r="D221" s="4">
        <f t="shared" si="45"/>
        <v>-0.85999999999999943</v>
      </c>
      <c r="E221" s="4">
        <f t="shared" si="46"/>
        <v>3.9999999999999147E-2</v>
      </c>
      <c r="F221" s="4">
        <f t="shared" si="47"/>
        <v>-0.80000000000000071</v>
      </c>
      <c r="G221" s="2">
        <f t="shared" si="43"/>
        <v>218</v>
      </c>
      <c r="H221" s="5">
        <f t="shared" si="48"/>
        <v>1.718213058419244E-3</v>
      </c>
      <c r="I221" s="5">
        <f t="shared" si="49"/>
        <v>8.2121322929210765E-4</v>
      </c>
      <c r="J221" s="5">
        <f t="shared" si="50"/>
        <v>0.37457044673539414</v>
      </c>
      <c r="K221" s="5">
        <f t="shared" si="51"/>
        <v>7.7911641263796114E-2</v>
      </c>
      <c r="L221" s="2">
        <f t="shared" si="52"/>
        <v>2.9317267073490208E-2</v>
      </c>
      <c r="M221" s="2">
        <f t="shared" si="53"/>
        <v>2.9491361515682081E-2</v>
      </c>
    </row>
    <row r="222" spans="1:13" x14ac:dyDescent="0.3">
      <c r="A222">
        <v>5163</v>
      </c>
      <c r="B222">
        <v>68.239999999999995</v>
      </c>
      <c r="C222" s="4">
        <f t="shared" si="44"/>
        <v>0.33500000000000085</v>
      </c>
      <c r="D222" s="4">
        <f t="shared" si="45"/>
        <v>-0.54499999999999815</v>
      </c>
      <c r="E222" s="4">
        <f t="shared" si="46"/>
        <v>0.29500000000000171</v>
      </c>
      <c r="F222" s="4">
        <f t="shared" si="47"/>
        <v>0.12750000000000128</v>
      </c>
      <c r="G222" s="2">
        <f t="shared" si="43"/>
        <v>219</v>
      </c>
      <c r="H222" s="5">
        <f t="shared" si="48"/>
        <v>1.718213058419244E-3</v>
      </c>
      <c r="I222" s="5">
        <f t="shared" si="49"/>
        <v>8.22177094584704E-4</v>
      </c>
      <c r="J222" s="5">
        <f t="shared" si="50"/>
        <v>0.37628865979381337</v>
      </c>
      <c r="K222" s="5">
        <f t="shared" si="51"/>
        <v>7.8733818358380822E-2</v>
      </c>
      <c r="L222" s="2">
        <f t="shared" si="52"/>
        <v>2.9761924465367236E-2</v>
      </c>
      <c r="M222" s="2">
        <f t="shared" si="53"/>
        <v>2.9938693757955506E-2</v>
      </c>
    </row>
    <row r="223" spans="1:13" x14ac:dyDescent="0.3">
      <c r="A223">
        <v>4946</v>
      </c>
      <c r="B223">
        <v>68.83</v>
      </c>
      <c r="C223" s="4">
        <f t="shared" si="44"/>
        <v>0.59000000000000341</v>
      </c>
      <c r="D223" s="4">
        <f t="shared" si="45"/>
        <v>0.35000000000000142</v>
      </c>
      <c r="E223" s="4">
        <f t="shared" si="46"/>
        <v>0.29500000000000171</v>
      </c>
      <c r="F223" s="4">
        <f t="shared" si="47"/>
        <v>0</v>
      </c>
      <c r="G223" s="2">
        <f t="shared" si="43"/>
        <v>220</v>
      </c>
      <c r="H223" s="5">
        <f t="shared" si="48"/>
        <v>1.718213058419244E-3</v>
      </c>
      <c r="I223" s="5">
        <f t="shared" si="49"/>
        <v>8.2928560111760223E-4</v>
      </c>
      <c r="J223" s="5">
        <f t="shared" si="50"/>
        <v>0.37800687285223261</v>
      </c>
      <c r="K223" s="5">
        <f t="shared" si="51"/>
        <v>7.9563103959498421E-2</v>
      </c>
      <c r="L223" s="2">
        <f t="shared" si="52"/>
        <v>3.0212106486338663E-2</v>
      </c>
      <c r="M223" s="2">
        <f t="shared" si="53"/>
        <v>3.0391562843252087E-2</v>
      </c>
    </row>
    <row r="224" spans="1:13" x14ac:dyDescent="0.3">
      <c r="A224">
        <v>5126</v>
      </c>
      <c r="B224">
        <v>69.42</v>
      </c>
      <c r="C224" s="4">
        <f t="shared" si="44"/>
        <v>1.0350000000000037</v>
      </c>
      <c r="D224" s="4">
        <f t="shared" si="45"/>
        <v>0.12249999999999872</v>
      </c>
      <c r="E224" s="4">
        <f t="shared" si="46"/>
        <v>0.74000000000000199</v>
      </c>
      <c r="F224" s="4">
        <f t="shared" si="47"/>
        <v>0.22250000000000014</v>
      </c>
      <c r="G224" s="2">
        <f t="shared" si="43"/>
        <v>221</v>
      </c>
      <c r="H224" s="5">
        <f t="shared" si="48"/>
        <v>1.718213058419244E-3</v>
      </c>
      <c r="I224" s="5">
        <f t="shared" si="49"/>
        <v>8.3639410765050056E-4</v>
      </c>
      <c r="J224" s="5">
        <f t="shared" si="50"/>
        <v>0.37972508591065185</v>
      </c>
      <c r="K224" s="5">
        <f t="shared" si="51"/>
        <v>8.0399498067148925E-2</v>
      </c>
      <c r="L224" s="2">
        <f t="shared" si="52"/>
        <v>3.0667849778190742E-2</v>
      </c>
      <c r="M224" s="2">
        <f t="shared" si="53"/>
        <v>3.0854077205978353E-2</v>
      </c>
    </row>
    <row r="225" spans="1:13" x14ac:dyDescent="0.3">
      <c r="A225">
        <v>4700</v>
      </c>
      <c r="B225">
        <v>70.900000000000006</v>
      </c>
      <c r="C225" s="4">
        <f t="shared" si="44"/>
        <v>0.83500000000000085</v>
      </c>
      <c r="D225" s="4">
        <f t="shared" si="45"/>
        <v>-0.40000000000000213</v>
      </c>
      <c r="E225" s="4">
        <f t="shared" si="46"/>
        <v>9.4999999999998863E-2</v>
      </c>
      <c r="F225" s="4">
        <f t="shared" si="47"/>
        <v>-0.32250000000000156</v>
      </c>
      <c r="G225" s="2">
        <f t="shared" si="43"/>
        <v>222</v>
      </c>
      <c r="H225" s="5">
        <f t="shared" si="48"/>
        <v>1.718213058419244E-3</v>
      </c>
      <c r="I225" s="5">
        <f t="shared" si="49"/>
        <v>8.5422561556353343E-4</v>
      </c>
      <c r="J225" s="5">
        <f t="shared" si="50"/>
        <v>0.38144329896907109</v>
      </c>
      <c r="K225" s="5">
        <f t="shared" si="51"/>
        <v>8.1253723682712456E-2</v>
      </c>
      <c r="L225" s="2">
        <f t="shared" si="52"/>
        <v>3.1133299624132003E-2</v>
      </c>
      <c r="M225" s="2">
        <f t="shared" si="53"/>
        <v>3.1320400244317426E-2</v>
      </c>
    </row>
    <row r="226" spans="1:13" x14ac:dyDescent="0.3">
      <c r="A226">
        <v>4935</v>
      </c>
      <c r="B226">
        <v>71.09</v>
      </c>
      <c r="C226" s="4">
        <f t="shared" si="44"/>
        <v>0.23499999999999943</v>
      </c>
      <c r="D226" s="4">
        <f t="shared" si="45"/>
        <v>-0.28500000000000014</v>
      </c>
      <c r="E226" s="4">
        <f t="shared" si="46"/>
        <v>0.14000000000000057</v>
      </c>
      <c r="F226" s="4">
        <f t="shared" si="47"/>
        <v>2.2500000000000853E-2</v>
      </c>
      <c r="G226" s="2">
        <f t="shared" si="43"/>
        <v>223</v>
      </c>
      <c r="H226" s="5">
        <f t="shared" si="48"/>
        <v>1.718213058419244E-3</v>
      </c>
      <c r="I226" s="5">
        <f t="shared" si="49"/>
        <v>8.5651479563344981E-4</v>
      </c>
      <c r="J226" s="5">
        <f t="shared" si="50"/>
        <v>0.38316151202749033</v>
      </c>
      <c r="K226" s="5">
        <f t="shared" si="51"/>
        <v>8.2110238478345907E-2</v>
      </c>
      <c r="L226" s="2">
        <f t="shared" si="52"/>
        <v>3.1602566012284249E-2</v>
      </c>
      <c r="M226" s="2">
        <f t="shared" si="53"/>
        <v>3.1790959238759818E-2</v>
      </c>
    </row>
    <row r="227" spans="1:13" x14ac:dyDescent="0.3">
      <c r="A227">
        <v>5060</v>
      </c>
      <c r="B227">
        <v>71.37</v>
      </c>
      <c r="C227" s="4">
        <f t="shared" si="44"/>
        <v>0.26500000000000057</v>
      </c>
      <c r="D227" s="4">
        <f t="shared" si="45"/>
        <v>0.11749999999999972</v>
      </c>
      <c r="E227" s="4">
        <f t="shared" si="46"/>
        <v>0.125</v>
      </c>
      <c r="F227" s="4">
        <f t="shared" si="47"/>
        <v>-7.5000000000002842E-3</v>
      </c>
      <c r="G227" s="2">
        <f t="shared" si="43"/>
        <v>224</v>
      </c>
      <c r="H227" s="5">
        <f t="shared" si="48"/>
        <v>1.718213058419244E-3</v>
      </c>
      <c r="I227" s="5">
        <f t="shared" si="49"/>
        <v>8.5988832415753713E-4</v>
      </c>
      <c r="J227" s="5">
        <f t="shared" si="50"/>
        <v>0.38487972508590956</v>
      </c>
      <c r="K227" s="5">
        <f t="shared" si="51"/>
        <v>8.2970126802503444E-2</v>
      </c>
      <c r="L227" s="2">
        <f t="shared" si="52"/>
        <v>3.2076079949421341E-2</v>
      </c>
      <c r="M227" s="2">
        <f t="shared" si="53"/>
        <v>3.226563246404953E-2</v>
      </c>
    </row>
    <row r="228" spans="1:13" x14ac:dyDescent="0.3">
      <c r="A228">
        <v>4915</v>
      </c>
      <c r="B228">
        <v>71.62</v>
      </c>
      <c r="C228" s="4">
        <f t="shared" si="44"/>
        <v>0.46999999999999886</v>
      </c>
      <c r="D228" s="4">
        <f t="shared" si="45"/>
        <v>0.19749999999999801</v>
      </c>
      <c r="E228" s="4">
        <f t="shared" si="46"/>
        <v>0.34499999999999886</v>
      </c>
      <c r="F228" s="4">
        <f t="shared" si="47"/>
        <v>0.10999999999999943</v>
      </c>
      <c r="G228" s="2">
        <f t="shared" si="43"/>
        <v>225</v>
      </c>
      <c r="H228" s="5">
        <f t="shared" si="48"/>
        <v>1.718213058419244E-3</v>
      </c>
      <c r="I228" s="5">
        <f t="shared" si="49"/>
        <v>8.6290040319690078E-4</v>
      </c>
      <c r="J228" s="5">
        <f t="shared" si="50"/>
        <v>0.3865979381443288</v>
      </c>
      <c r="K228" s="5">
        <f t="shared" si="51"/>
        <v>8.383302720570035E-2</v>
      </c>
      <c r="L228" s="2">
        <f t="shared" si="52"/>
        <v>3.2553718468192827E-2</v>
      </c>
      <c r="M228" s="2">
        <f t="shared" si="53"/>
        <v>3.2746484902208377E-2</v>
      </c>
    </row>
    <row r="229" spans="1:13" x14ac:dyDescent="0.3">
      <c r="A229">
        <v>5065</v>
      </c>
      <c r="B229">
        <v>72.31</v>
      </c>
      <c r="C229" s="4">
        <f t="shared" si="44"/>
        <v>0.65999999999999659</v>
      </c>
      <c r="D229" s="4">
        <f t="shared" si="45"/>
        <v>3.5000000000000142E-2</v>
      </c>
      <c r="E229" s="4">
        <f t="shared" si="46"/>
        <v>0.31499999999999773</v>
      </c>
      <c r="F229" s="4">
        <f t="shared" si="47"/>
        <v>-1.5000000000000568E-2</v>
      </c>
      <c r="G229" s="2">
        <f t="shared" si="43"/>
        <v>226</v>
      </c>
      <c r="H229" s="5">
        <f t="shared" si="48"/>
        <v>1.718213058419244E-3</v>
      </c>
      <c r="I229" s="5">
        <f t="shared" si="49"/>
        <v>8.7121374134554444E-4</v>
      </c>
      <c r="J229" s="5">
        <f t="shared" si="50"/>
        <v>0.38831615120274804</v>
      </c>
      <c r="K229" s="5">
        <f t="shared" si="51"/>
        <v>8.47042409470459E-2</v>
      </c>
      <c r="L229" s="2">
        <f t="shared" si="52"/>
        <v>3.3037564768005782E-2</v>
      </c>
      <c r="M229" s="2">
        <f t="shared" si="53"/>
        <v>3.3233278692149329E-2</v>
      </c>
    </row>
    <row r="230" spans="1:13" x14ac:dyDescent="0.3">
      <c r="A230">
        <v>4708</v>
      </c>
      <c r="B230">
        <v>72.94</v>
      </c>
      <c r="C230" s="4">
        <f t="shared" si="44"/>
        <v>0.53999999999999915</v>
      </c>
      <c r="D230" s="4">
        <f t="shared" si="45"/>
        <v>0.32750000000000057</v>
      </c>
      <c r="E230" s="4">
        <f t="shared" si="46"/>
        <v>0.22500000000000142</v>
      </c>
      <c r="F230" s="4">
        <f t="shared" si="47"/>
        <v>-4.4999999999998153E-2</v>
      </c>
      <c r="G230" s="2">
        <f t="shared" si="43"/>
        <v>227</v>
      </c>
      <c r="H230" s="5">
        <f t="shared" si="48"/>
        <v>1.718213058419244E-3</v>
      </c>
      <c r="I230" s="5">
        <f t="shared" si="49"/>
        <v>8.7880418052474084E-4</v>
      </c>
      <c r="J230" s="5">
        <f t="shared" si="50"/>
        <v>0.39003436426116728</v>
      </c>
      <c r="K230" s="5">
        <f t="shared" si="51"/>
        <v>8.5583045127570645E-2</v>
      </c>
      <c r="L230" s="2">
        <f t="shared" si="52"/>
        <v>3.3527378503584282E-2</v>
      </c>
      <c r="M230" s="2">
        <f t="shared" si="53"/>
        <v>3.372520709352763E-2</v>
      </c>
    </row>
    <row r="231" spans="1:13" x14ac:dyDescent="0.3">
      <c r="A231">
        <v>4937</v>
      </c>
      <c r="B231">
        <v>73.39</v>
      </c>
      <c r="C231" s="4">
        <f t="shared" si="44"/>
        <v>1.3149999999999977</v>
      </c>
      <c r="D231" s="4">
        <f t="shared" si="45"/>
        <v>0.34250000000000114</v>
      </c>
      <c r="E231" s="4">
        <f t="shared" si="46"/>
        <v>1.0899999999999963</v>
      </c>
      <c r="F231" s="4">
        <f t="shared" si="47"/>
        <v>0.43249999999999744</v>
      </c>
      <c r="G231" s="2">
        <f t="shared" si="43"/>
        <v>228</v>
      </c>
      <c r="H231" s="5">
        <f t="shared" si="48"/>
        <v>1.718213058419244E-3</v>
      </c>
      <c r="I231" s="5">
        <f t="shared" si="49"/>
        <v>8.8422592279559546E-4</v>
      </c>
      <c r="J231" s="5">
        <f t="shared" si="50"/>
        <v>0.39175257731958651</v>
      </c>
      <c r="K231" s="5">
        <f t="shared" si="51"/>
        <v>8.6467271050366237E-2</v>
      </c>
      <c r="L231" s="2">
        <f t="shared" si="52"/>
        <v>3.4022345482016859E-2</v>
      </c>
      <c r="M231" s="2">
        <f t="shared" si="53"/>
        <v>3.4230463582377565E-2</v>
      </c>
    </row>
    <row r="232" spans="1:13" x14ac:dyDescent="0.3">
      <c r="A232">
        <v>4780</v>
      </c>
      <c r="B232">
        <v>75.569999999999993</v>
      </c>
      <c r="C232" s="4">
        <f t="shared" si="44"/>
        <v>1.2250000000000014</v>
      </c>
      <c r="D232" s="4">
        <f t="shared" si="45"/>
        <v>-0.57749999999999702</v>
      </c>
      <c r="E232" s="4">
        <f t="shared" si="46"/>
        <v>0.13500000000000512</v>
      </c>
      <c r="F232" s="4">
        <f t="shared" si="47"/>
        <v>-0.47749999999999559</v>
      </c>
      <c r="G232" s="2">
        <f t="shared" si="43"/>
        <v>229</v>
      </c>
      <c r="H232" s="5">
        <f t="shared" si="48"/>
        <v>1.718213058419244E-3</v>
      </c>
      <c r="I232" s="5">
        <f t="shared" si="49"/>
        <v>9.1049125201884647E-4</v>
      </c>
      <c r="J232" s="5">
        <f t="shared" si="50"/>
        <v>0.39347079037800575</v>
      </c>
      <c r="K232" s="5">
        <f t="shared" si="51"/>
        <v>8.7377762302385087E-2</v>
      </c>
      <c r="L232" s="2">
        <f t="shared" si="52"/>
        <v>3.4530730806784385E-2</v>
      </c>
      <c r="M232" s="2">
        <f t="shared" si="53"/>
        <v>3.4740128885475015E-2</v>
      </c>
    </row>
    <row r="233" spans="1:13" x14ac:dyDescent="0.3">
      <c r="A233">
        <v>5066</v>
      </c>
      <c r="B233">
        <v>75.84</v>
      </c>
      <c r="C233" s="4">
        <f t="shared" si="44"/>
        <v>0.16000000000000369</v>
      </c>
      <c r="D233" s="4">
        <f t="shared" si="45"/>
        <v>-0.51500000000000057</v>
      </c>
      <c r="E233" s="4">
        <f t="shared" si="46"/>
        <v>2.4999999999998579E-2</v>
      </c>
      <c r="F233" s="4">
        <f t="shared" si="47"/>
        <v>-5.5000000000003268E-2</v>
      </c>
      <c r="G233" s="2">
        <f t="shared" si="43"/>
        <v>230</v>
      </c>
      <c r="H233" s="5">
        <f t="shared" si="48"/>
        <v>1.718213058419244E-3</v>
      </c>
      <c r="I233" s="5">
        <f t="shared" si="49"/>
        <v>9.1374429738135931E-4</v>
      </c>
      <c r="J233" s="5">
        <f t="shared" si="50"/>
        <v>0.39518900343642499</v>
      </c>
      <c r="K233" s="5">
        <f t="shared" si="51"/>
        <v>8.8291506599766451E-2</v>
      </c>
      <c r="L233" s="2">
        <f t="shared" si="52"/>
        <v>3.5043536124649471E-2</v>
      </c>
      <c r="M233" s="2">
        <f t="shared" si="53"/>
        <v>3.5253172271442867E-2</v>
      </c>
    </row>
    <row r="234" spans="1:13" x14ac:dyDescent="0.3">
      <c r="A234">
        <v>5036</v>
      </c>
      <c r="B234">
        <v>75.89</v>
      </c>
      <c r="C234" s="4">
        <f t="shared" si="44"/>
        <v>0.19500000000000028</v>
      </c>
      <c r="D234" s="4">
        <f t="shared" si="45"/>
        <v>5.9999999999998721E-2</v>
      </c>
      <c r="E234" s="4">
        <f t="shared" si="46"/>
        <v>0.17000000000000171</v>
      </c>
      <c r="F234" s="4">
        <f t="shared" si="47"/>
        <v>7.2500000000001563E-2</v>
      </c>
      <c r="G234" s="2">
        <f t="shared" si="43"/>
        <v>231</v>
      </c>
      <c r="H234" s="5">
        <f t="shared" si="48"/>
        <v>1.718213058419244E-3</v>
      </c>
      <c r="I234" s="5">
        <f t="shared" si="49"/>
        <v>9.1434671318923197E-4</v>
      </c>
      <c r="J234" s="5">
        <f t="shared" si="50"/>
        <v>0.39690721649484423</v>
      </c>
      <c r="K234" s="5">
        <f t="shared" si="51"/>
        <v>8.9205853312955677E-2</v>
      </c>
      <c r="L234" s="2">
        <f t="shared" si="52"/>
        <v>3.5559721595542368E-2</v>
      </c>
      <c r="M234" s="2">
        <f t="shared" si="53"/>
        <v>3.5770983643969793E-2</v>
      </c>
    </row>
    <row r="235" spans="1:13" x14ac:dyDescent="0.3">
      <c r="A235">
        <v>4793</v>
      </c>
      <c r="B235">
        <v>76.23</v>
      </c>
      <c r="C235" s="4">
        <f t="shared" si="44"/>
        <v>0.28000000000000114</v>
      </c>
      <c r="D235" s="4">
        <f t="shared" si="45"/>
        <v>3.5000000000000142E-2</v>
      </c>
      <c r="E235" s="4">
        <f t="shared" si="46"/>
        <v>0.10999999999999943</v>
      </c>
      <c r="F235" s="4">
        <f t="shared" si="47"/>
        <v>-3.0000000000001137E-2</v>
      </c>
      <c r="G235" s="2">
        <f t="shared" si="43"/>
        <v>232</v>
      </c>
      <c r="H235" s="5">
        <f t="shared" si="48"/>
        <v>1.718213058419244E-3</v>
      </c>
      <c r="I235" s="5">
        <f t="shared" si="49"/>
        <v>9.1844314068276667E-4</v>
      </c>
      <c r="J235" s="5">
        <f t="shared" si="50"/>
        <v>0.39862542955326347</v>
      </c>
      <c r="K235" s="5">
        <f t="shared" si="51"/>
        <v>9.0124296453638439E-2</v>
      </c>
      <c r="L235" s="2">
        <f t="shared" si="52"/>
        <v>3.6080689130064771E-2</v>
      </c>
      <c r="M235" s="2">
        <f t="shared" si="53"/>
        <v>3.6293007786837007E-2</v>
      </c>
    </row>
    <row r="236" spans="1:13" x14ac:dyDescent="0.3">
      <c r="A236">
        <v>4870</v>
      </c>
      <c r="B236">
        <v>76.45</v>
      </c>
      <c r="C236" s="4">
        <f t="shared" si="44"/>
        <v>0.26500000000000057</v>
      </c>
      <c r="D236" s="4">
        <f t="shared" si="45"/>
        <v>4.4999999999998153E-2</v>
      </c>
      <c r="E236" s="4">
        <f t="shared" si="46"/>
        <v>0.15500000000000114</v>
      </c>
      <c r="F236" s="4">
        <f t="shared" si="47"/>
        <v>2.2500000000000853E-2</v>
      </c>
      <c r="G236" s="2">
        <f t="shared" si="43"/>
        <v>233</v>
      </c>
      <c r="H236" s="5">
        <f t="shared" si="48"/>
        <v>1.718213058419244E-3</v>
      </c>
      <c r="I236" s="5">
        <f t="shared" si="49"/>
        <v>9.2109377023740662E-4</v>
      </c>
      <c r="J236" s="5">
        <f t="shared" si="50"/>
        <v>0.4003436426116827</v>
      </c>
      <c r="K236" s="5">
        <f t="shared" si="51"/>
        <v>9.1045390223875852E-2</v>
      </c>
      <c r="L236" s="2">
        <f t="shared" si="52"/>
        <v>3.6605878543620081E-2</v>
      </c>
      <c r="M236" s="2">
        <f t="shared" si="53"/>
        <v>3.6819692475093438E-2</v>
      </c>
    </row>
    <row r="237" spans="1:13" x14ac:dyDescent="0.3">
      <c r="A237">
        <v>4970</v>
      </c>
      <c r="B237">
        <v>76.760000000000005</v>
      </c>
      <c r="C237" s="4">
        <f t="shared" si="44"/>
        <v>0.36999999999999744</v>
      </c>
      <c r="D237" s="4">
        <f t="shared" si="45"/>
        <v>4.9999999999997158E-2</v>
      </c>
      <c r="E237" s="4">
        <f t="shared" si="46"/>
        <v>0.21499999999999631</v>
      </c>
      <c r="F237" s="4">
        <f t="shared" si="47"/>
        <v>2.9999999999997584E-2</v>
      </c>
      <c r="G237" s="2">
        <f t="shared" si="43"/>
        <v>234</v>
      </c>
      <c r="H237" s="5">
        <f t="shared" si="48"/>
        <v>1.718213058419244E-3</v>
      </c>
      <c r="I237" s="5">
        <f t="shared" si="49"/>
        <v>9.2482874824621763E-4</v>
      </c>
      <c r="J237" s="5">
        <f t="shared" si="50"/>
        <v>0.40206185567010194</v>
      </c>
      <c r="K237" s="5">
        <f t="shared" si="51"/>
        <v>9.197021897212207E-2</v>
      </c>
      <c r="L237" s="2">
        <f t="shared" si="52"/>
        <v>3.7135741337540593E-2</v>
      </c>
      <c r="M237" s="2">
        <f t="shared" si="53"/>
        <v>3.7351638261405293E-2</v>
      </c>
    </row>
    <row r="238" spans="1:13" x14ac:dyDescent="0.3">
      <c r="A238">
        <v>4688</v>
      </c>
      <c r="B238">
        <v>77.19</v>
      </c>
      <c r="C238" s="4">
        <f t="shared" si="44"/>
        <v>0.36499999999999488</v>
      </c>
      <c r="D238" s="4">
        <f t="shared" si="45"/>
        <v>-7.4999999999967315E-3</v>
      </c>
      <c r="E238" s="4">
        <f t="shared" si="46"/>
        <v>0.14999999999999858</v>
      </c>
      <c r="F238" s="4">
        <f t="shared" si="47"/>
        <v>-3.2499999999998863E-2</v>
      </c>
      <c r="G238" s="2">
        <f t="shared" si="43"/>
        <v>235</v>
      </c>
      <c r="H238" s="5">
        <f t="shared" si="48"/>
        <v>1.718213058419244E-3</v>
      </c>
      <c r="I238" s="5">
        <f t="shared" si="49"/>
        <v>9.3000952419392295E-4</v>
      </c>
      <c r="J238" s="5">
        <f t="shared" si="50"/>
        <v>0.40378006872852118</v>
      </c>
      <c r="K238" s="5">
        <f t="shared" si="51"/>
        <v>9.290022849631599E-2</v>
      </c>
      <c r="L238" s="2">
        <f t="shared" si="52"/>
        <v>3.7670883032870292E-2</v>
      </c>
      <c r="M238" s="2">
        <f t="shared" si="53"/>
        <v>3.7888239417712834E-2</v>
      </c>
    </row>
    <row r="239" spans="1:13" x14ac:dyDescent="0.3">
      <c r="A239">
        <v>4836</v>
      </c>
      <c r="B239">
        <v>77.489999999999995</v>
      </c>
      <c r="C239" s="4">
        <f t="shared" si="44"/>
        <v>0.35500000000000398</v>
      </c>
      <c r="D239" s="4">
        <f t="shared" si="45"/>
        <v>3.7500000000004974E-2</v>
      </c>
      <c r="E239" s="4">
        <f t="shared" si="46"/>
        <v>0.2050000000000054</v>
      </c>
      <c r="F239" s="4">
        <f t="shared" si="47"/>
        <v>2.7500000000003411E-2</v>
      </c>
      <c r="G239" s="2">
        <f t="shared" si="43"/>
        <v>236</v>
      </c>
      <c r="H239" s="5">
        <f t="shared" si="48"/>
        <v>1.718213058419244E-3</v>
      </c>
      <c r="I239" s="5">
        <f t="shared" si="49"/>
        <v>9.3362401904115936E-4</v>
      </c>
      <c r="J239" s="5">
        <f t="shared" si="50"/>
        <v>0.40549828178694042</v>
      </c>
      <c r="K239" s="5">
        <f t="shared" si="51"/>
        <v>9.3833852515357155E-2</v>
      </c>
      <c r="L239" s="2">
        <f t="shared" si="52"/>
        <v>3.8210692519140173E-2</v>
      </c>
      <c r="M239" s="2">
        <f t="shared" si="53"/>
        <v>3.8430051988297825E-2</v>
      </c>
    </row>
    <row r="240" spans="1:13" x14ac:dyDescent="0.3">
      <c r="A240">
        <v>4901</v>
      </c>
      <c r="B240">
        <v>77.900000000000006</v>
      </c>
      <c r="C240" s="4">
        <f t="shared" si="44"/>
        <v>0.44000000000000483</v>
      </c>
      <c r="D240" s="4">
        <f t="shared" si="45"/>
        <v>0.15249999999999631</v>
      </c>
      <c r="E240" s="4">
        <f t="shared" si="46"/>
        <v>0.23499999999999943</v>
      </c>
      <c r="F240" s="4">
        <f t="shared" si="47"/>
        <v>1.4999999999997016E-2</v>
      </c>
      <c r="G240" s="2">
        <f t="shared" si="43"/>
        <v>237</v>
      </c>
      <c r="H240" s="5">
        <f t="shared" si="48"/>
        <v>1.718213058419244E-3</v>
      </c>
      <c r="I240" s="5">
        <f t="shared" si="49"/>
        <v>9.3856382866571591E-4</v>
      </c>
      <c r="J240" s="5">
        <f t="shared" si="50"/>
        <v>0.40721649484535966</v>
      </c>
      <c r="K240" s="5">
        <f t="shared" si="51"/>
        <v>9.4772416344022878E-2</v>
      </c>
      <c r="L240" s="2">
        <f t="shared" si="52"/>
        <v>3.8755730394978316E-2</v>
      </c>
      <c r="M240" s="2">
        <f t="shared" si="53"/>
        <v>3.8977395812480942E-2</v>
      </c>
    </row>
    <row r="241" spans="1:13" x14ac:dyDescent="0.3">
      <c r="A241">
        <v>4738</v>
      </c>
      <c r="B241">
        <v>78.37</v>
      </c>
      <c r="C241" s="4">
        <f t="shared" si="44"/>
        <v>0.65999999999999659</v>
      </c>
      <c r="D241" s="4">
        <f t="shared" si="45"/>
        <v>0.43249999999999744</v>
      </c>
      <c r="E241" s="4">
        <f t="shared" si="46"/>
        <v>0.42499999999999716</v>
      </c>
      <c r="F241" s="4">
        <f t="shared" si="47"/>
        <v>9.4999999999998863E-2</v>
      </c>
      <c r="G241" s="2">
        <f t="shared" si="43"/>
        <v>238</v>
      </c>
      <c r="H241" s="5">
        <f t="shared" si="48"/>
        <v>1.718213058419244E-3</v>
      </c>
      <c r="I241" s="5">
        <f t="shared" si="49"/>
        <v>9.4422653725971951E-4</v>
      </c>
      <c r="J241" s="5">
        <f t="shared" si="50"/>
        <v>0.40893470790377889</v>
      </c>
      <c r="K241" s="5">
        <f t="shared" si="51"/>
        <v>9.5716642881282593E-2</v>
      </c>
      <c r="L241" s="2">
        <f t="shared" si="52"/>
        <v>3.9306318983894285E-2</v>
      </c>
      <c r="M241" s="2">
        <f t="shared" si="53"/>
        <v>3.9532172329848209E-2</v>
      </c>
    </row>
    <row r="242" spans="1:13" x14ac:dyDescent="0.3">
      <c r="A242">
        <v>4569</v>
      </c>
      <c r="B242">
        <v>79.22</v>
      </c>
      <c r="C242" s="4">
        <f t="shared" si="44"/>
        <v>1.3049999999999997</v>
      </c>
      <c r="D242" s="4">
        <f t="shared" si="45"/>
        <v>0.13500000000000156</v>
      </c>
      <c r="E242" s="4">
        <f t="shared" si="46"/>
        <v>0.88000000000000256</v>
      </c>
      <c r="F242" s="4">
        <f t="shared" si="47"/>
        <v>0.2275000000000027</v>
      </c>
      <c r="G242" s="2">
        <f t="shared" si="43"/>
        <v>239</v>
      </c>
      <c r="H242" s="5">
        <f t="shared" si="48"/>
        <v>1.718213058419244E-3</v>
      </c>
      <c r="I242" s="5">
        <f t="shared" si="49"/>
        <v>9.5446760599355587E-4</v>
      </c>
      <c r="J242" s="5">
        <f t="shared" si="50"/>
        <v>0.41065292096219813</v>
      </c>
      <c r="K242" s="5">
        <f t="shared" si="51"/>
        <v>9.6671110487276155E-2</v>
      </c>
      <c r="L242" s="2">
        <f t="shared" si="52"/>
        <v>3.9864375458670463E-2</v>
      </c>
      <c r="M242" s="2">
        <f t="shared" si="53"/>
        <v>4.0098936714776399E-2</v>
      </c>
    </row>
    <row r="243" spans="1:13" x14ac:dyDescent="0.3">
      <c r="A243">
        <v>4558</v>
      </c>
      <c r="B243">
        <v>80.98</v>
      </c>
      <c r="C243" s="4">
        <f t="shared" si="44"/>
        <v>0.92999999999999972</v>
      </c>
      <c r="D243" s="4">
        <f t="shared" si="45"/>
        <v>-0.49750000000000227</v>
      </c>
      <c r="E243" s="4">
        <f t="shared" si="46"/>
        <v>4.9999999999997158E-2</v>
      </c>
      <c r="F243" s="4">
        <f t="shared" si="47"/>
        <v>-0.4150000000000027</v>
      </c>
      <c r="G243" s="2">
        <f t="shared" si="43"/>
        <v>240</v>
      </c>
      <c r="H243" s="5">
        <f t="shared" si="48"/>
        <v>1.718213058419244E-3</v>
      </c>
      <c r="I243" s="5">
        <f t="shared" si="49"/>
        <v>9.7567264243067617E-4</v>
      </c>
      <c r="J243" s="5">
        <f t="shared" si="50"/>
        <v>0.41237113402061737</v>
      </c>
      <c r="K243" s="5">
        <f t="shared" si="51"/>
        <v>9.7646783129706829E-2</v>
      </c>
      <c r="L243" s="2">
        <f t="shared" si="52"/>
        <v>4.0434492670548584E-2</v>
      </c>
      <c r="M243" s="2">
        <f t="shared" si="53"/>
        <v>4.0669550764434216E-2</v>
      </c>
    </row>
    <row r="244" spans="1:13" x14ac:dyDescent="0.3">
      <c r="A244">
        <v>4757</v>
      </c>
      <c r="B244">
        <v>81.08</v>
      </c>
      <c r="C244" s="4">
        <f t="shared" si="44"/>
        <v>0.30999999999999517</v>
      </c>
      <c r="D244" s="4">
        <f t="shared" si="45"/>
        <v>-3.7499999999997868E-2</v>
      </c>
      <c r="E244" s="4">
        <f t="shared" si="46"/>
        <v>0.25999999999999801</v>
      </c>
      <c r="F244" s="4">
        <f t="shared" si="47"/>
        <v>0.10500000000000043</v>
      </c>
      <c r="G244" s="2">
        <f t="shared" si="43"/>
        <v>241</v>
      </c>
      <c r="H244" s="5">
        <f t="shared" si="48"/>
        <v>1.718213058419244E-3</v>
      </c>
      <c r="I244" s="5">
        <f t="shared" si="49"/>
        <v>9.768774740464216E-4</v>
      </c>
      <c r="J244" s="5">
        <f t="shared" si="50"/>
        <v>0.41408934707903661</v>
      </c>
      <c r="K244" s="5">
        <f t="shared" si="51"/>
        <v>9.8623660603753258E-2</v>
      </c>
      <c r="L244" s="2">
        <f t="shared" si="52"/>
        <v>4.1008463687471165E-2</v>
      </c>
      <c r="M244" s="2">
        <f t="shared" si="53"/>
        <v>4.1246116102629737E-2</v>
      </c>
    </row>
    <row r="245" spans="1:13" x14ac:dyDescent="0.3">
      <c r="A245">
        <v>4692</v>
      </c>
      <c r="B245">
        <v>81.599999999999994</v>
      </c>
      <c r="C245" s="4">
        <f t="shared" si="44"/>
        <v>0.85500000000000398</v>
      </c>
      <c r="D245" s="4">
        <f t="shared" si="45"/>
        <v>0.15250000000000341</v>
      </c>
      <c r="E245" s="4">
        <f t="shared" si="46"/>
        <v>0.59500000000000597</v>
      </c>
      <c r="F245" s="4">
        <f t="shared" si="47"/>
        <v>0.16750000000000398</v>
      </c>
      <c r="G245" s="2">
        <f t="shared" si="43"/>
        <v>242</v>
      </c>
      <c r="H245" s="5">
        <f t="shared" si="48"/>
        <v>1.718213058419244E-3</v>
      </c>
      <c r="I245" s="5">
        <f t="shared" si="49"/>
        <v>9.8314259844829786E-4</v>
      </c>
      <c r="J245" s="5">
        <f t="shared" si="50"/>
        <v>0.41580756013745584</v>
      </c>
      <c r="K245" s="5">
        <f t="shared" si="51"/>
        <v>9.9606803202201555E-2</v>
      </c>
      <c r="L245" s="2">
        <f t="shared" si="52"/>
        <v>4.1588407522568573E-2</v>
      </c>
      <c r="M245" s="2">
        <f t="shared" si="53"/>
        <v>4.1832021577051917E-2</v>
      </c>
    </row>
    <row r="246" spans="1:13" x14ac:dyDescent="0.3">
      <c r="A246">
        <v>4797</v>
      </c>
      <c r="B246">
        <v>82.79</v>
      </c>
      <c r="C246" s="4">
        <f t="shared" si="44"/>
        <v>0.61500000000000199</v>
      </c>
      <c r="D246" s="4">
        <f t="shared" si="45"/>
        <v>-0.18500000000000227</v>
      </c>
      <c r="E246" s="4">
        <f t="shared" si="46"/>
        <v>1.9999999999996021E-2</v>
      </c>
      <c r="F246" s="4">
        <f t="shared" si="47"/>
        <v>-0.28750000000000497</v>
      </c>
      <c r="G246" s="2">
        <f t="shared" si="43"/>
        <v>243</v>
      </c>
      <c r="H246" s="5">
        <f t="shared" si="48"/>
        <v>1.718213058419244E-3</v>
      </c>
      <c r="I246" s="5">
        <f t="shared" si="49"/>
        <v>9.9748009467566902E-4</v>
      </c>
      <c r="J246" s="5">
        <f t="shared" si="50"/>
        <v>0.41752577319587508</v>
      </c>
      <c r="K246" s="5">
        <f t="shared" si="51"/>
        <v>0.10060428329687722</v>
      </c>
      <c r="L246" s="2">
        <f t="shared" si="52"/>
        <v>4.2177740763639122E-2</v>
      </c>
      <c r="M246" s="2">
        <f t="shared" si="53"/>
        <v>4.2421556037423251E-2</v>
      </c>
    </row>
    <row r="247" spans="1:13" x14ac:dyDescent="0.3">
      <c r="A247">
        <v>4736</v>
      </c>
      <c r="B247">
        <v>82.83</v>
      </c>
      <c r="C247" s="4">
        <f t="shared" si="44"/>
        <v>0.48499999999999943</v>
      </c>
      <c r="D247" s="4">
        <f t="shared" si="45"/>
        <v>0.27499999999999858</v>
      </c>
      <c r="E247" s="4">
        <f t="shared" si="46"/>
        <v>0.46500000000000341</v>
      </c>
      <c r="F247" s="4">
        <f t="shared" si="47"/>
        <v>0.22250000000000369</v>
      </c>
      <c r="G247" s="2">
        <f t="shared" si="43"/>
        <v>244</v>
      </c>
      <c r="H247" s="5">
        <f t="shared" si="48"/>
        <v>1.718213058419244E-3</v>
      </c>
      <c r="I247" s="5">
        <f t="shared" si="49"/>
        <v>9.979620273219672E-4</v>
      </c>
      <c r="J247" s="5">
        <f t="shared" si="50"/>
        <v>0.41924398625429432</v>
      </c>
      <c r="K247" s="5">
        <f t="shared" si="51"/>
        <v>0.10160224532419919</v>
      </c>
      <c r="L247" s="2">
        <f t="shared" si="52"/>
        <v>4.2770704646784757E-2</v>
      </c>
      <c r="M247" s="2">
        <f t="shared" si="53"/>
        <v>4.3019217521775836E-2</v>
      </c>
    </row>
    <row r="248" spans="1:13" x14ac:dyDescent="0.3">
      <c r="A248">
        <v>4731</v>
      </c>
      <c r="B248">
        <v>83.76</v>
      </c>
      <c r="C248" s="4">
        <f t="shared" si="44"/>
        <v>1.1649999999999991</v>
      </c>
      <c r="D248" s="4">
        <f t="shared" si="45"/>
        <v>0.57249999999999801</v>
      </c>
      <c r="E248" s="4">
        <f t="shared" si="46"/>
        <v>0.69999999999999574</v>
      </c>
      <c r="F248" s="4">
        <f t="shared" si="47"/>
        <v>0.11749999999999616</v>
      </c>
      <c r="G248" s="2">
        <f t="shared" si="43"/>
        <v>245</v>
      </c>
      <c r="H248" s="5">
        <f t="shared" si="48"/>
        <v>1.718213058419244E-3</v>
      </c>
      <c r="I248" s="5">
        <f t="shared" si="49"/>
        <v>1.0091669613484001E-3</v>
      </c>
      <c r="J248" s="5">
        <f t="shared" si="50"/>
        <v>0.42096219931271356</v>
      </c>
      <c r="K248" s="5">
        <f t="shared" si="51"/>
        <v>0.10261141228554758</v>
      </c>
      <c r="L248" s="2">
        <f t="shared" si="52"/>
        <v>4.3371834058839577E-2</v>
      </c>
      <c r="M248" s="2">
        <f t="shared" si="53"/>
        <v>4.3627447573765382E-2</v>
      </c>
    </row>
    <row r="249" spans="1:13" x14ac:dyDescent="0.3">
      <c r="A249">
        <v>4934</v>
      </c>
      <c r="B249">
        <v>85.16</v>
      </c>
      <c r="C249" s="4">
        <f t="shared" si="44"/>
        <v>1.6299999999999955</v>
      </c>
      <c r="D249" s="4">
        <f t="shared" si="45"/>
        <v>-1.9999999999999574E-2</v>
      </c>
      <c r="E249" s="4">
        <f t="shared" si="46"/>
        <v>0.92999999999999972</v>
      </c>
      <c r="F249" s="4">
        <f t="shared" si="47"/>
        <v>0.11500000000000199</v>
      </c>
      <c r="G249" s="2">
        <f t="shared" si="43"/>
        <v>246</v>
      </c>
      <c r="H249" s="5">
        <f t="shared" si="48"/>
        <v>1.718213058419244E-3</v>
      </c>
      <c r="I249" s="5">
        <f t="shared" si="49"/>
        <v>1.0260346039688364E-3</v>
      </c>
      <c r="J249" s="5">
        <f t="shared" si="50"/>
        <v>0.4226804123711328</v>
      </c>
      <c r="K249" s="5">
        <f t="shared" si="51"/>
        <v>0.10363744688951643</v>
      </c>
      <c r="L249" s="2">
        <f t="shared" si="52"/>
        <v>4.3983590002938971E-2</v>
      </c>
      <c r="M249" s="2">
        <f t="shared" si="53"/>
        <v>4.4248675730134551E-2</v>
      </c>
    </row>
    <row r="250" spans="1:13" x14ac:dyDescent="0.3">
      <c r="A250">
        <v>5017</v>
      </c>
      <c r="B250">
        <v>87.02</v>
      </c>
      <c r="C250" s="4">
        <f t="shared" si="44"/>
        <v>1.125</v>
      </c>
      <c r="D250" s="4">
        <f t="shared" si="45"/>
        <v>-0.63999999999999702</v>
      </c>
      <c r="E250" s="4">
        <f t="shared" si="46"/>
        <v>0.19500000000000028</v>
      </c>
      <c r="F250" s="4">
        <f t="shared" si="47"/>
        <v>-0.36749999999999972</v>
      </c>
      <c r="G250" s="2">
        <f t="shared" si="43"/>
        <v>247</v>
      </c>
      <c r="H250" s="5">
        <f t="shared" si="48"/>
        <v>1.718213058419244E-3</v>
      </c>
      <c r="I250" s="5">
        <f t="shared" si="49"/>
        <v>1.048444472021702E-3</v>
      </c>
      <c r="J250" s="5">
        <f t="shared" si="50"/>
        <v>0.42439862542955203</v>
      </c>
      <c r="K250" s="5">
        <f t="shared" si="51"/>
        <v>0.10468589136153814</v>
      </c>
      <c r="L250" s="2">
        <f t="shared" si="52"/>
        <v>4.4608421061273856E-2</v>
      </c>
      <c r="M250" s="2">
        <f t="shared" si="53"/>
        <v>4.4875500971107651E-2</v>
      </c>
    </row>
    <row r="251" spans="1:13" x14ac:dyDescent="0.3">
      <c r="A251">
        <v>4762</v>
      </c>
      <c r="B251">
        <v>87.41</v>
      </c>
      <c r="C251" s="4">
        <f t="shared" si="44"/>
        <v>0.35000000000000142</v>
      </c>
      <c r="D251" s="4">
        <f t="shared" si="45"/>
        <v>-0.36999999999999744</v>
      </c>
      <c r="E251" s="4">
        <f t="shared" si="46"/>
        <v>0.15500000000000114</v>
      </c>
      <c r="F251" s="4">
        <f t="shared" si="47"/>
        <v>-1.9999999999999574E-2</v>
      </c>
      <c r="G251" s="2">
        <f t="shared" si="43"/>
        <v>248</v>
      </c>
      <c r="H251" s="5">
        <f t="shared" si="48"/>
        <v>1.718213058419244E-3</v>
      </c>
      <c r="I251" s="5">
        <f t="shared" si="49"/>
        <v>1.0531433153231093E-3</v>
      </c>
      <c r="J251" s="5">
        <f t="shared" si="50"/>
        <v>0.42611683848797127</v>
      </c>
      <c r="K251" s="5">
        <f t="shared" si="51"/>
        <v>0.10573903467686124</v>
      </c>
      <c r="L251" s="2">
        <f t="shared" si="52"/>
        <v>4.5238865351440505E-2</v>
      </c>
      <c r="M251" s="2">
        <f t="shared" si="53"/>
        <v>4.5507536798295237E-2</v>
      </c>
    </row>
    <row r="252" spans="1:13" x14ac:dyDescent="0.3">
      <c r="A252">
        <v>5064</v>
      </c>
      <c r="B252">
        <v>87.72</v>
      </c>
      <c r="C252" s="4">
        <f t="shared" si="44"/>
        <v>0.38500000000000512</v>
      </c>
      <c r="D252" s="4">
        <f t="shared" si="45"/>
        <v>-3.0000000000001137E-2</v>
      </c>
      <c r="E252" s="4">
        <f t="shared" si="46"/>
        <v>0.23000000000000398</v>
      </c>
      <c r="F252" s="4">
        <f t="shared" si="47"/>
        <v>3.7500000000001421E-2</v>
      </c>
      <c r="G252" s="2">
        <f t="shared" si="43"/>
        <v>249</v>
      </c>
      <c r="H252" s="5">
        <f t="shared" si="48"/>
        <v>1.718213058419244E-3</v>
      </c>
      <c r="I252" s="5">
        <f t="shared" si="49"/>
        <v>1.0568782933319202E-3</v>
      </c>
      <c r="J252" s="5">
        <f t="shared" si="50"/>
        <v>0.42783505154639051</v>
      </c>
      <c r="K252" s="5">
        <f t="shared" si="51"/>
        <v>0.10679591297019317</v>
      </c>
      <c r="L252" s="2">
        <f t="shared" si="52"/>
        <v>4.5874533062797616E-2</v>
      </c>
      <c r="M252" s="2">
        <f t="shared" si="53"/>
        <v>4.6145575667955914E-2</v>
      </c>
    </row>
    <row r="253" spans="1:13" x14ac:dyDescent="0.3">
      <c r="A253">
        <v>4945</v>
      </c>
      <c r="B253">
        <v>88.18</v>
      </c>
      <c r="C253" s="4">
        <f t="shared" si="44"/>
        <v>0.28999999999999915</v>
      </c>
      <c r="D253" s="4">
        <f t="shared" si="45"/>
        <v>-6.7500000000002558E-2</v>
      </c>
      <c r="E253" s="4">
        <f t="shared" si="46"/>
        <v>5.9999999999995168E-2</v>
      </c>
      <c r="F253" s="4">
        <f t="shared" si="47"/>
        <v>-8.5000000000004405E-2</v>
      </c>
      <c r="G253" s="2">
        <f t="shared" si="43"/>
        <v>250</v>
      </c>
      <c r="H253" s="5">
        <f t="shared" si="48"/>
        <v>1.718213058419244E-3</v>
      </c>
      <c r="I253" s="5">
        <f t="shared" si="49"/>
        <v>1.0624205187643495E-3</v>
      </c>
      <c r="J253" s="5">
        <f t="shared" si="50"/>
        <v>0.42955326460480975</v>
      </c>
      <c r="K253" s="5">
        <f t="shared" si="51"/>
        <v>0.10785833348895751</v>
      </c>
      <c r="L253" s="2">
        <f t="shared" si="52"/>
        <v>4.6516222862076045E-2</v>
      </c>
      <c r="M253" s="2">
        <f t="shared" si="53"/>
        <v>4.6787886514458955E-2</v>
      </c>
    </row>
    <row r="254" spans="1:13" x14ac:dyDescent="0.3">
      <c r="A254">
        <v>4869</v>
      </c>
      <c r="B254">
        <v>88.3</v>
      </c>
      <c r="C254" s="4">
        <f t="shared" si="44"/>
        <v>0.25</v>
      </c>
      <c r="D254" s="4">
        <f t="shared" si="45"/>
        <v>-3.5000000000000142E-2</v>
      </c>
      <c r="E254" s="4">
        <f t="shared" si="46"/>
        <v>0.19000000000000483</v>
      </c>
      <c r="F254" s="4">
        <f t="shared" si="47"/>
        <v>6.5000000000004832E-2</v>
      </c>
      <c r="G254" s="2">
        <f t="shared" si="43"/>
        <v>251</v>
      </c>
      <c r="H254" s="5">
        <f t="shared" si="48"/>
        <v>1.718213058419244E-3</v>
      </c>
      <c r="I254" s="5">
        <f t="shared" si="49"/>
        <v>1.063866316703244E-3</v>
      </c>
      <c r="J254" s="5">
        <f t="shared" si="50"/>
        <v>0.43127147766322899</v>
      </c>
      <c r="K254" s="5">
        <f t="shared" si="51"/>
        <v>0.10892219980566076</v>
      </c>
      <c r="L254" s="2">
        <f t="shared" si="52"/>
        <v>4.7162189606574624E-2</v>
      </c>
      <c r="M254" s="2">
        <f t="shared" si="53"/>
        <v>4.7435827775100317E-2</v>
      </c>
    </row>
    <row r="255" spans="1:13" x14ac:dyDescent="0.3">
      <c r="A255">
        <v>5011</v>
      </c>
      <c r="B255">
        <v>88.68</v>
      </c>
      <c r="C255" s="4">
        <f t="shared" si="44"/>
        <v>0.21999999999999886</v>
      </c>
      <c r="D255" s="4">
        <f t="shared" si="45"/>
        <v>2.4999999999998579E-2</v>
      </c>
      <c r="E255" s="4">
        <f t="shared" si="46"/>
        <v>2.9999999999994031E-2</v>
      </c>
      <c r="F255" s="4">
        <f t="shared" si="47"/>
        <v>-8.00000000000054E-2</v>
      </c>
      <c r="G255" s="2">
        <f t="shared" si="43"/>
        <v>252</v>
      </c>
      <c r="H255" s="5">
        <f t="shared" si="48"/>
        <v>1.718213058419244E-3</v>
      </c>
      <c r="I255" s="5">
        <f t="shared" si="49"/>
        <v>1.0684446768430768E-3</v>
      </c>
      <c r="J255" s="5">
        <f t="shared" si="50"/>
        <v>0.43298969072164822</v>
      </c>
      <c r="K255" s="5">
        <f t="shared" si="51"/>
        <v>0.10999064448250384</v>
      </c>
      <c r="L255" s="2">
        <f t="shared" si="52"/>
        <v>4.7813802498407887E-2</v>
      </c>
      <c r="M255" s="2">
        <f t="shared" si="53"/>
        <v>4.8087753674734779E-2</v>
      </c>
    </row>
    <row r="256" spans="1:13" x14ac:dyDescent="0.3">
      <c r="A256">
        <v>5148</v>
      </c>
      <c r="B256">
        <v>88.74</v>
      </c>
      <c r="C256" s="4">
        <f t="shared" si="44"/>
        <v>0.29999999999999716</v>
      </c>
      <c r="D256" s="4">
        <f t="shared" si="45"/>
        <v>0.11000000000000298</v>
      </c>
      <c r="E256" s="4">
        <f t="shared" si="46"/>
        <v>0.27000000000000313</v>
      </c>
      <c r="F256" s="4">
        <f t="shared" si="47"/>
        <v>0.12000000000000455</v>
      </c>
      <c r="G256" s="2">
        <f t="shared" si="43"/>
        <v>253</v>
      </c>
      <c r="H256" s="5">
        <f t="shared" si="48"/>
        <v>1.718213058419244E-3</v>
      </c>
      <c r="I256" s="5">
        <f t="shared" si="49"/>
        <v>1.069167575812524E-3</v>
      </c>
      <c r="J256" s="5">
        <f t="shared" si="50"/>
        <v>0.43470790378006746</v>
      </c>
      <c r="K256" s="5">
        <f t="shared" si="51"/>
        <v>0.11105981205831636</v>
      </c>
      <c r="L256" s="2">
        <f t="shared" si="52"/>
        <v>4.8469402513423153E-2</v>
      </c>
      <c r="M256" s="2">
        <f t="shared" si="53"/>
        <v>4.8746181938810917E-2</v>
      </c>
    </row>
    <row r="257" spans="1:13" x14ac:dyDescent="0.3">
      <c r="A257">
        <v>4789</v>
      </c>
      <c r="B257">
        <v>89.28</v>
      </c>
      <c r="C257" s="4">
        <f t="shared" si="44"/>
        <v>0.44000000000000483</v>
      </c>
      <c r="D257" s="4">
        <f t="shared" si="45"/>
        <v>8.2499999999999574E-2</v>
      </c>
      <c r="E257" s="4">
        <f t="shared" si="46"/>
        <v>0.17000000000000171</v>
      </c>
      <c r="F257" s="4">
        <f t="shared" si="47"/>
        <v>-5.0000000000000711E-2</v>
      </c>
      <c r="G257" s="2">
        <f t="shared" si="43"/>
        <v>254</v>
      </c>
      <c r="H257" s="5">
        <f t="shared" si="48"/>
        <v>1.718213058419244E-3</v>
      </c>
      <c r="I257" s="5">
        <f t="shared" si="49"/>
        <v>1.0756736665375496E-3</v>
      </c>
      <c r="J257" s="5">
        <f t="shared" si="50"/>
        <v>0.4364261168384867</v>
      </c>
      <c r="K257" s="5">
        <f t="shared" si="51"/>
        <v>0.11213548572485391</v>
      </c>
      <c r="L257" s="2">
        <f t="shared" si="52"/>
        <v>4.9131527250580176E-2</v>
      </c>
      <c r="M257" s="2">
        <f t="shared" si="53"/>
        <v>4.9410094463911862E-2</v>
      </c>
    </row>
    <row r="258" spans="1:13" x14ac:dyDescent="0.3">
      <c r="A258">
        <v>5168</v>
      </c>
      <c r="B258">
        <v>89.62</v>
      </c>
      <c r="C258" s="4">
        <f t="shared" si="44"/>
        <v>0.46499999999999631</v>
      </c>
      <c r="D258" s="4">
        <f t="shared" si="45"/>
        <v>2.4999999999977263E-3</v>
      </c>
      <c r="E258" s="4">
        <f t="shared" si="46"/>
        <v>0.2949999999999946</v>
      </c>
      <c r="F258" s="4">
        <f t="shared" si="47"/>
        <v>6.2499999999996447E-2</v>
      </c>
      <c r="G258" s="2">
        <f t="shared" si="43"/>
        <v>255</v>
      </c>
      <c r="H258" s="5">
        <f t="shared" si="48"/>
        <v>1.718213058419244E-3</v>
      </c>
      <c r="I258" s="5">
        <f t="shared" si="49"/>
        <v>1.0797700940310842E-3</v>
      </c>
      <c r="J258" s="5">
        <f t="shared" si="50"/>
        <v>0.43814432989690594</v>
      </c>
      <c r="K258" s="5">
        <f t="shared" si="51"/>
        <v>0.11321525581888499</v>
      </c>
      <c r="L258" s="2">
        <f t="shared" si="52"/>
        <v>4.9799150325832424E-2</v>
      </c>
      <c r="M258" s="2">
        <f t="shared" si="53"/>
        <v>5.0080832090995536E-2</v>
      </c>
    </row>
    <row r="259" spans="1:13" x14ac:dyDescent="0.3">
      <c r="A259">
        <v>4656</v>
      </c>
      <c r="B259">
        <v>90.21</v>
      </c>
      <c r="C259" s="4">
        <f t="shared" si="44"/>
        <v>0.44500000000000028</v>
      </c>
      <c r="D259" s="4">
        <f t="shared" si="45"/>
        <v>-5.4999999999996163E-2</v>
      </c>
      <c r="E259" s="4">
        <f t="shared" si="46"/>
        <v>0.15000000000000568</v>
      </c>
      <c r="F259" s="4">
        <f t="shared" si="47"/>
        <v>-7.2499999999994458E-2</v>
      </c>
      <c r="G259" s="2">
        <f t="shared" si="43"/>
        <v>256</v>
      </c>
      <c r="H259" s="5">
        <f t="shared" si="48"/>
        <v>1.718213058419244E-3</v>
      </c>
      <c r="I259" s="5">
        <f t="shared" si="49"/>
        <v>1.0868786005639823E-3</v>
      </c>
      <c r="J259" s="5">
        <f t="shared" si="50"/>
        <v>0.43986254295532518</v>
      </c>
      <c r="K259" s="5">
        <f t="shared" si="51"/>
        <v>0.11430213441944898</v>
      </c>
      <c r="L259" s="2">
        <f t="shared" si="52"/>
        <v>5.0473622930924916E-2</v>
      </c>
      <c r="M259" s="2">
        <f t="shared" si="53"/>
        <v>5.0756894576983028E-2</v>
      </c>
    </row>
    <row r="260" spans="1:13" x14ac:dyDescent="0.3">
      <c r="A260">
        <v>4913</v>
      </c>
      <c r="B260">
        <v>90.51</v>
      </c>
      <c r="C260" s="4">
        <f t="shared" si="44"/>
        <v>0.35500000000000398</v>
      </c>
      <c r="D260" s="4">
        <f t="shared" si="45"/>
        <v>-8.2500000000003126E-2</v>
      </c>
      <c r="E260" s="4">
        <f t="shared" si="46"/>
        <v>0.20499999999999829</v>
      </c>
      <c r="F260" s="4">
        <f t="shared" si="47"/>
        <v>2.7499999999996305E-2</v>
      </c>
      <c r="G260" s="2">
        <f t="shared" si="43"/>
        <v>257</v>
      </c>
      <c r="H260" s="5">
        <f t="shared" si="48"/>
        <v>1.718213058419244E-3</v>
      </c>
      <c r="I260" s="5">
        <f t="shared" si="49"/>
        <v>1.0904930954112187E-3</v>
      </c>
      <c r="J260" s="5">
        <f t="shared" si="50"/>
        <v>0.44158075601374441</v>
      </c>
      <c r="K260" s="5">
        <f t="shared" si="51"/>
        <v>0.11539262751486019</v>
      </c>
      <c r="L260" s="2">
        <f t="shared" si="52"/>
        <v>5.1153432815865707E-2</v>
      </c>
      <c r="M260" s="2">
        <f t="shared" si="53"/>
        <v>5.1438885786792399E-2</v>
      </c>
    </row>
    <row r="261" spans="1:13" x14ac:dyDescent="0.3">
      <c r="A261">
        <v>5130</v>
      </c>
      <c r="B261">
        <v>90.92</v>
      </c>
      <c r="C261" s="4">
        <f t="shared" si="44"/>
        <v>0.27999999999999403</v>
      </c>
      <c r="D261" s="4">
        <f t="shared" si="45"/>
        <v>-5.0000000000000711E-2</v>
      </c>
      <c r="E261" s="4">
        <f t="shared" si="46"/>
        <v>7.4999999999995737E-2</v>
      </c>
      <c r="F261" s="4">
        <f t="shared" si="47"/>
        <v>-6.5000000000001279E-2</v>
      </c>
      <c r="G261" s="2">
        <f t="shared" si="43"/>
        <v>258</v>
      </c>
      <c r="H261" s="5">
        <f t="shared" si="48"/>
        <v>1.718213058419244E-3</v>
      </c>
      <c r="I261" s="5">
        <f t="shared" si="49"/>
        <v>1.0954329050357752E-3</v>
      </c>
      <c r="J261" s="5">
        <f t="shared" si="50"/>
        <v>0.44329896907216365</v>
      </c>
      <c r="K261" s="5">
        <f t="shared" si="51"/>
        <v>0.11648806041989597</v>
      </c>
      <c r="L261" s="2">
        <f t="shared" si="52"/>
        <v>5.1839188399919189E-2</v>
      </c>
      <c r="M261" s="2">
        <f t="shared" si="53"/>
        <v>5.2125442521765625E-2</v>
      </c>
    </row>
    <row r="262" spans="1:13" x14ac:dyDescent="0.3">
      <c r="A262">
        <v>5151</v>
      </c>
      <c r="B262">
        <v>91.07</v>
      </c>
      <c r="C262" s="4">
        <f t="shared" si="44"/>
        <v>0.25500000000000256</v>
      </c>
      <c r="D262" s="4">
        <f t="shared" si="45"/>
        <v>-1.2499999999995737E-2</v>
      </c>
      <c r="E262" s="4">
        <f t="shared" si="46"/>
        <v>0.18000000000000682</v>
      </c>
      <c r="F262" s="4">
        <f t="shared" si="47"/>
        <v>5.2500000000005542E-2</v>
      </c>
      <c r="G262" s="2">
        <f t="shared" ref="G262:G325" si="54">G261+1</f>
        <v>259</v>
      </c>
      <c r="H262" s="5">
        <f t="shared" si="48"/>
        <v>1.718213058419244E-3</v>
      </c>
      <c r="I262" s="5">
        <f t="shared" si="49"/>
        <v>1.0972401524593932E-3</v>
      </c>
      <c r="J262" s="5">
        <f t="shared" si="50"/>
        <v>0.44501718213058289</v>
      </c>
      <c r="K262" s="5">
        <f t="shared" si="51"/>
        <v>0.11758530057235536</v>
      </c>
      <c r="L262" s="2">
        <f t="shared" si="52"/>
        <v>5.2529515719608767E-2</v>
      </c>
      <c r="M262" s="2">
        <f t="shared" si="53"/>
        <v>5.2817700056229301E-2</v>
      </c>
    </row>
    <row r="263" spans="1:13" x14ac:dyDescent="0.3">
      <c r="A263">
        <v>4879</v>
      </c>
      <c r="B263">
        <v>91.43</v>
      </c>
      <c r="C263" s="4">
        <f t="shared" si="44"/>
        <v>0.25500000000000256</v>
      </c>
      <c r="D263" s="4">
        <f t="shared" si="45"/>
        <v>-3.5000000000003695E-2</v>
      </c>
      <c r="E263" s="4">
        <f t="shared" si="46"/>
        <v>7.4999999999995737E-2</v>
      </c>
      <c r="F263" s="4">
        <f t="shared" si="47"/>
        <v>-5.2500000000005542E-2</v>
      </c>
      <c r="G263" s="2">
        <f t="shared" si="54"/>
        <v>260</v>
      </c>
      <c r="H263" s="5">
        <f t="shared" si="48"/>
        <v>1.718213058419244E-3</v>
      </c>
      <c r="I263" s="5">
        <f t="shared" si="49"/>
        <v>1.101577546276077E-3</v>
      </c>
      <c r="J263" s="5">
        <f t="shared" si="50"/>
        <v>0.44673539518900213</v>
      </c>
      <c r="K263" s="5">
        <f t="shared" si="51"/>
        <v>0.11868687811863143</v>
      </c>
      <c r="L263" s="2">
        <f t="shared" si="52"/>
        <v>5.3225558743922187E-2</v>
      </c>
      <c r="M263" s="2">
        <f t="shared" si="53"/>
        <v>5.3514550441934712E-2</v>
      </c>
    </row>
    <row r="264" spans="1:13" x14ac:dyDescent="0.3">
      <c r="A264">
        <v>4899</v>
      </c>
      <c r="B264">
        <v>91.58</v>
      </c>
      <c r="C264" s="4">
        <f t="shared" si="44"/>
        <v>0.18499999999999517</v>
      </c>
      <c r="D264" s="4">
        <f t="shared" si="45"/>
        <v>0.14000000000000057</v>
      </c>
      <c r="E264" s="4">
        <f t="shared" si="46"/>
        <v>0.10999999999999943</v>
      </c>
      <c r="F264" s="4">
        <f t="shared" si="47"/>
        <v>1.7500000000001847E-2</v>
      </c>
      <c r="G264" s="2">
        <f t="shared" si="54"/>
        <v>261</v>
      </c>
      <c r="H264" s="5">
        <f t="shared" si="48"/>
        <v>1.718213058419244E-3</v>
      </c>
      <c r="I264" s="5">
        <f t="shared" si="49"/>
        <v>1.1033847936996952E-3</v>
      </c>
      <c r="J264" s="5">
        <f t="shared" si="50"/>
        <v>0.44845360824742136</v>
      </c>
      <c r="K264" s="5">
        <f t="shared" si="51"/>
        <v>0.11979026291233114</v>
      </c>
      <c r="L264" s="2">
        <f t="shared" si="52"/>
        <v>5.3926200829949596E-2</v>
      </c>
      <c r="M264" s="2">
        <f t="shared" si="53"/>
        <v>5.4216381212350027E-2</v>
      </c>
    </row>
    <row r="265" spans="1:13" x14ac:dyDescent="0.3">
      <c r="A265">
        <v>4641</v>
      </c>
      <c r="B265">
        <v>91.8</v>
      </c>
      <c r="C265" s="4">
        <f t="shared" si="44"/>
        <v>0.53500000000000369</v>
      </c>
      <c r="D265" s="4">
        <f t="shared" si="45"/>
        <v>0.23500000000000298</v>
      </c>
      <c r="E265" s="4">
        <f t="shared" si="46"/>
        <v>0.42500000000000426</v>
      </c>
      <c r="F265" s="4">
        <f t="shared" si="47"/>
        <v>0.15750000000000242</v>
      </c>
      <c r="G265" s="2">
        <f t="shared" si="54"/>
        <v>262</v>
      </c>
      <c r="H265" s="5">
        <f t="shared" si="48"/>
        <v>1.718213058419244E-3</v>
      </c>
      <c r="I265" s="5">
        <f t="shared" si="49"/>
        <v>1.1060354232543352E-3</v>
      </c>
      <c r="J265" s="5">
        <f t="shared" si="50"/>
        <v>0.4501718213058406</v>
      </c>
      <c r="K265" s="5">
        <f t="shared" si="51"/>
        <v>0.12089629833558548</v>
      </c>
      <c r="L265" s="2">
        <f t="shared" si="52"/>
        <v>5.4631832409379529E-2</v>
      </c>
      <c r="M265" s="2">
        <f t="shared" si="53"/>
        <v>5.4926623032343989E-2</v>
      </c>
    </row>
    <row r="266" spans="1:13" x14ac:dyDescent="0.3">
      <c r="A266">
        <v>5031</v>
      </c>
      <c r="B266">
        <v>92.65</v>
      </c>
      <c r="C266" s="4">
        <f t="shared" si="44"/>
        <v>0.65500000000000114</v>
      </c>
      <c r="D266" s="4">
        <f t="shared" si="45"/>
        <v>3.9999999999995595E-2</v>
      </c>
      <c r="E266" s="4">
        <f t="shared" si="46"/>
        <v>0.22999999999999687</v>
      </c>
      <c r="F266" s="4">
        <f t="shared" si="47"/>
        <v>-9.7500000000003695E-2</v>
      </c>
      <c r="G266" s="2">
        <f t="shared" si="54"/>
        <v>263</v>
      </c>
      <c r="H266" s="5">
        <f t="shared" si="48"/>
        <v>1.718213058419244E-3</v>
      </c>
      <c r="I266" s="5">
        <f t="shared" si="49"/>
        <v>1.1162764919881718E-3</v>
      </c>
      <c r="J266" s="5">
        <f t="shared" si="50"/>
        <v>0.45189003436425984</v>
      </c>
      <c r="K266" s="5">
        <f t="shared" si="51"/>
        <v>0.12201257482757365</v>
      </c>
      <c r="L266" s="2">
        <f t="shared" si="52"/>
        <v>5.5345910231064173E-2</v>
      </c>
      <c r="M266" s="2">
        <f t="shared" si="53"/>
        <v>5.564320533046975E-2</v>
      </c>
    </row>
    <row r="267" spans="1:13" x14ac:dyDescent="0.3">
      <c r="A267">
        <v>4904</v>
      </c>
      <c r="B267">
        <v>93.11</v>
      </c>
      <c r="C267" s="4">
        <f t="shared" si="44"/>
        <v>0.61499999999999488</v>
      </c>
      <c r="D267" s="4">
        <f t="shared" si="45"/>
        <v>7.0000000000000284E-2</v>
      </c>
      <c r="E267" s="4">
        <f t="shared" si="46"/>
        <v>0.38499999999999801</v>
      </c>
      <c r="F267" s="4">
        <f t="shared" si="47"/>
        <v>7.7500000000000568E-2</v>
      </c>
      <c r="G267" s="2">
        <f t="shared" si="54"/>
        <v>264</v>
      </c>
      <c r="H267" s="5">
        <f t="shared" si="48"/>
        <v>1.718213058419244E-3</v>
      </c>
      <c r="I267" s="5">
        <f t="shared" si="49"/>
        <v>1.1218187174206007E-3</v>
      </c>
      <c r="J267" s="5">
        <f t="shared" si="50"/>
        <v>0.45360824742267908</v>
      </c>
      <c r="K267" s="5">
        <f t="shared" si="51"/>
        <v>0.12313439354499425</v>
      </c>
      <c r="L267" s="2">
        <f t="shared" si="52"/>
        <v>5.6066347576328834E-2</v>
      </c>
      <c r="M267" s="2">
        <f t="shared" si="53"/>
        <v>5.6367850891728376E-2</v>
      </c>
    </row>
    <row r="268" spans="1:13" x14ac:dyDescent="0.3">
      <c r="A268">
        <v>4719</v>
      </c>
      <c r="B268">
        <v>93.88</v>
      </c>
      <c r="C268" s="4">
        <f t="shared" si="44"/>
        <v>0.79500000000000171</v>
      </c>
      <c r="D268" s="4">
        <f t="shared" si="45"/>
        <v>-9.7499999999996589E-2</v>
      </c>
      <c r="E268" s="4">
        <f t="shared" si="46"/>
        <v>0.41000000000000369</v>
      </c>
      <c r="F268" s="4">
        <f t="shared" si="47"/>
        <v>1.2500000000002842E-2</v>
      </c>
      <c r="G268" s="2">
        <f t="shared" si="54"/>
        <v>265</v>
      </c>
      <c r="H268" s="5">
        <f t="shared" si="48"/>
        <v>1.718213058419244E-3</v>
      </c>
      <c r="I268" s="5">
        <f t="shared" si="49"/>
        <v>1.1310959208618407E-3</v>
      </c>
      <c r="J268" s="5">
        <f t="shared" si="50"/>
        <v>0.45532646048109832</v>
      </c>
      <c r="K268" s="5">
        <f t="shared" si="51"/>
        <v>0.1242654894658561</v>
      </c>
      <c r="L268" s="2">
        <f t="shared" si="52"/>
        <v>5.6794880065150558E-2</v>
      </c>
      <c r="M268" s="2">
        <f t="shared" si="53"/>
        <v>5.7100881832613699E-2</v>
      </c>
    </row>
    <row r="269" spans="1:13" x14ac:dyDescent="0.3">
      <c r="A269">
        <v>4823</v>
      </c>
      <c r="B269">
        <v>94.7</v>
      </c>
      <c r="C269" s="4">
        <f t="shared" si="44"/>
        <v>0.42000000000000171</v>
      </c>
      <c r="D269" s="4">
        <f t="shared" si="45"/>
        <v>-0.375</v>
      </c>
      <c r="E269" s="4">
        <f t="shared" si="46"/>
        <v>9.9999999999980105E-3</v>
      </c>
      <c r="F269" s="4">
        <f t="shared" si="47"/>
        <v>-0.20000000000000284</v>
      </c>
      <c r="G269" s="2">
        <f t="shared" si="54"/>
        <v>266</v>
      </c>
      <c r="H269" s="5">
        <f t="shared" si="48"/>
        <v>1.718213058419244E-3</v>
      </c>
      <c r="I269" s="5">
        <f t="shared" si="49"/>
        <v>1.1409755401109536E-3</v>
      </c>
      <c r="J269" s="5">
        <f t="shared" si="50"/>
        <v>0.45704467353951755</v>
      </c>
      <c r="K269" s="5">
        <f t="shared" si="51"/>
        <v>0.12540646500596705</v>
      </c>
      <c r="L269" s="2">
        <f t="shared" si="52"/>
        <v>5.7531831884180595E-2</v>
      </c>
      <c r="M269" s="2">
        <f t="shared" si="53"/>
        <v>5.7837943784018221E-2</v>
      </c>
    </row>
    <row r="270" spans="1:13" x14ac:dyDescent="0.3">
      <c r="A270">
        <v>4659</v>
      </c>
      <c r="B270">
        <v>94.72</v>
      </c>
      <c r="C270" s="4">
        <f t="shared" si="44"/>
        <v>4.5000000000001705E-2</v>
      </c>
      <c r="D270" s="4">
        <f t="shared" si="45"/>
        <v>-5.4999999999999716E-2</v>
      </c>
      <c r="E270" s="4">
        <f t="shared" si="46"/>
        <v>3.5000000000003695E-2</v>
      </c>
      <c r="F270" s="4">
        <f t="shared" si="47"/>
        <v>1.2500000000002842E-2</v>
      </c>
      <c r="G270" s="2">
        <f t="shared" si="54"/>
        <v>267</v>
      </c>
      <c r="H270" s="5">
        <f t="shared" si="48"/>
        <v>1.718213058419244E-3</v>
      </c>
      <c r="I270" s="5">
        <f t="shared" si="49"/>
        <v>1.1412165064341028E-3</v>
      </c>
      <c r="J270" s="5">
        <f t="shared" si="50"/>
        <v>0.45876288659793679</v>
      </c>
      <c r="K270" s="5">
        <f t="shared" si="51"/>
        <v>0.12654768151240114</v>
      </c>
      <c r="L270" s="2">
        <f t="shared" si="52"/>
        <v>5.8272815541792797E-2</v>
      </c>
      <c r="M270" s="2">
        <f t="shared" si="53"/>
        <v>5.8579314354051358E-2</v>
      </c>
    </row>
    <row r="271" spans="1:13" x14ac:dyDescent="0.3">
      <c r="A271">
        <v>4752</v>
      </c>
      <c r="B271">
        <v>94.79</v>
      </c>
      <c r="C271" s="4">
        <f t="shared" si="44"/>
        <v>0.31000000000000227</v>
      </c>
      <c r="D271" s="4">
        <f t="shared" si="45"/>
        <v>0.14999999999999858</v>
      </c>
      <c r="E271" s="4">
        <f t="shared" si="46"/>
        <v>0.27499999999999858</v>
      </c>
      <c r="F271" s="4">
        <f t="shared" si="47"/>
        <v>0.11999999999999744</v>
      </c>
      <c r="G271" s="2">
        <f t="shared" si="54"/>
        <v>268</v>
      </c>
      <c r="H271" s="5">
        <f t="shared" si="48"/>
        <v>1.718213058419244E-3</v>
      </c>
      <c r="I271" s="5">
        <f t="shared" si="49"/>
        <v>1.1420598885651246E-3</v>
      </c>
      <c r="J271" s="5">
        <f t="shared" si="50"/>
        <v>0.46048109965635603</v>
      </c>
      <c r="K271" s="5">
        <f t="shared" si="51"/>
        <v>0.12768974140096626</v>
      </c>
      <c r="L271" s="2">
        <f t="shared" si="52"/>
        <v>5.9018110716253985E-2</v>
      </c>
      <c r="M271" s="2">
        <f t="shared" si="53"/>
        <v>5.9327660940542815E-2</v>
      </c>
    </row>
    <row r="272" spans="1:13" x14ac:dyDescent="0.3">
      <c r="A272">
        <v>4755</v>
      </c>
      <c r="B272">
        <v>95.34</v>
      </c>
      <c r="C272" s="4">
        <f t="shared" si="44"/>
        <v>0.34499999999999886</v>
      </c>
      <c r="D272" s="4">
        <f t="shared" si="45"/>
        <v>-0.1025000000000027</v>
      </c>
      <c r="E272" s="4">
        <f t="shared" si="46"/>
        <v>7.0000000000000284E-2</v>
      </c>
      <c r="F272" s="4">
        <f t="shared" si="47"/>
        <v>-0.10249999999999915</v>
      </c>
      <c r="G272" s="2">
        <f t="shared" si="54"/>
        <v>269</v>
      </c>
      <c r="H272" s="5">
        <f t="shared" si="48"/>
        <v>1.718213058419244E-3</v>
      </c>
      <c r="I272" s="5">
        <f t="shared" si="49"/>
        <v>1.1486864624517246E-3</v>
      </c>
      <c r="J272" s="5">
        <f t="shared" si="50"/>
        <v>0.46219931271477527</v>
      </c>
      <c r="K272" s="5">
        <f t="shared" si="51"/>
        <v>0.12883842786341798</v>
      </c>
      <c r="L272" s="2">
        <f t="shared" si="52"/>
        <v>5.977040467890507E-2</v>
      </c>
      <c r="M272" s="2">
        <f t="shared" si="53"/>
        <v>6.0080734524476528E-2</v>
      </c>
    </row>
    <row r="273" spans="1:13" x14ac:dyDescent="0.3">
      <c r="A273">
        <v>4896</v>
      </c>
      <c r="B273">
        <v>95.48</v>
      </c>
      <c r="C273" s="4">
        <f t="shared" si="44"/>
        <v>0.10499999999999687</v>
      </c>
      <c r="D273" s="4">
        <f t="shared" si="45"/>
        <v>-4.5000000000001705E-2</v>
      </c>
      <c r="E273" s="4">
        <f t="shared" si="46"/>
        <v>3.4999999999996589E-2</v>
      </c>
      <c r="F273" s="4">
        <f t="shared" si="47"/>
        <v>-1.7500000000001847E-2</v>
      </c>
      <c r="G273" s="2">
        <f t="shared" si="54"/>
        <v>270</v>
      </c>
      <c r="H273" s="5">
        <f t="shared" si="48"/>
        <v>1.718213058419244E-3</v>
      </c>
      <c r="I273" s="5">
        <f t="shared" si="49"/>
        <v>1.1503732267137683E-3</v>
      </c>
      <c r="J273" s="5">
        <f t="shared" si="50"/>
        <v>0.46391752577319451</v>
      </c>
      <c r="K273" s="5">
        <f t="shared" si="51"/>
        <v>0.12998880109013175</v>
      </c>
      <c r="L273" s="2">
        <f t="shared" si="52"/>
        <v>6.0527431435439177E-2</v>
      </c>
      <c r="M273" s="2">
        <f t="shared" si="53"/>
        <v>6.0838152540762136E-2</v>
      </c>
    </row>
    <row r="274" spans="1:13" x14ac:dyDescent="0.3">
      <c r="A274">
        <v>4963</v>
      </c>
      <c r="B274">
        <v>95.55</v>
      </c>
      <c r="C274" s="4">
        <f t="shared" si="44"/>
        <v>0.25499999999999545</v>
      </c>
      <c r="D274" s="4">
        <f t="shared" si="45"/>
        <v>0.13750000000000284</v>
      </c>
      <c r="E274" s="4">
        <f t="shared" si="46"/>
        <v>0.21999999999999886</v>
      </c>
      <c r="F274" s="4">
        <f t="shared" si="47"/>
        <v>9.2500000000001137E-2</v>
      </c>
      <c r="G274" s="2">
        <f t="shared" si="54"/>
        <v>271</v>
      </c>
      <c r="H274" s="5">
        <f t="shared" si="48"/>
        <v>1.718213058419244E-3</v>
      </c>
      <c r="I274" s="5">
        <f t="shared" si="49"/>
        <v>1.15121660884479E-3</v>
      </c>
      <c r="J274" s="5">
        <f t="shared" si="50"/>
        <v>0.46563573883161374</v>
      </c>
      <c r="K274" s="5">
        <f t="shared" si="51"/>
        <v>0.13114001769897654</v>
      </c>
      <c r="L274" s="2">
        <f t="shared" si="52"/>
        <v>6.1288805522545557E-2</v>
      </c>
      <c r="M274" s="2">
        <f t="shared" si="53"/>
        <v>6.1601995083570601E-2</v>
      </c>
    </row>
    <row r="275" spans="1:13" x14ac:dyDescent="0.3">
      <c r="A275">
        <v>5199</v>
      </c>
      <c r="B275">
        <v>95.99</v>
      </c>
      <c r="C275" s="4">
        <f t="shared" si="44"/>
        <v>0.38000000000000256</v>
      </c>
      <c r="D275" s="4">
        <f t="shared" si="45"/>
        <v>0.25500000000000256</v>
      </c>
      <c r="E275" s="4">
        <f t="shared" si="46"/>
        <v>0.16000000000000369</v>
      </c>
      <c r="F275" s="4">
        <f t="shared" si="47"/>
        <v>-2.9999999999997584E-2</v>
      </c>
      <c r="G275" s="2">
        <f t="shared" si="54"/>
        <v>272</v>
      </c>
      <c r="H275" s="5">
        <f t="shared" si="48"/>
        <v>1.718213058419244E-3</v>
      </c>
      <c r="I275" s="5">
        <f t="shared" si="49"/>
        <v>1.1565178679540701E-3</v>
      </c>
      <c r="J275" s="5">
        <f t="shared" si="50"/>
        <v>0.46735395189003298</v>
      </c>
      <c r="K275" s="5">
        <f t="shared" si="51"/>
        <v>0.13229653556693061</v>
      </c>
      <c r="L275" s="2">
        <f t="shared" si="52"/>
        <v>6.2056622353560048E-2</v>
      </c>
      <c r="M275" s="2">
        <f t="shared" si="53"/>
        <v>6.2371613779599426E-2</v>
      </c>
    </row>
    <row r="276" spans="1:13" x14ac:dyDescent="0.3">
      <c r="A276">
        <v>4859</v>
      </c>
      <c r="B276">
        <v>96.31</v>
      </c>
      <c r="C276" s="4">
        <f t="shared" si="44"/>
        <v>0.76500000000000057</v>
      </c>
      <c r="D276" s="4">
        <f t="shared" si="45"/>
        <v>0.22999999999999687</v>
      </c>
      <c r="E276" s="4">
        <f t="shared" si="46"/>
        <v>0.60499999999999687</v>
      </c>
      <c r="F276" s="4">
        <f t="shared" si="47"/>
        <v>0.22249999999999659</v>
      </c>
      <c r="G276" s="2">
        <f t="shared" si="54"/>
        <v>273</v>
      </c>
      <c r="H276" s="5">
        <f t="shared" si="48"/>
        <v>1.718213058419244E-3</v>
      </c>
      <c r="I276" s="5">
        <f t="shared" si="49"/>
        <v>1.1603733291244557E-3</v>
      </c>
      <c r="J276" s="5">
        <f t="shared" si="50"/>
        <v>0.46907216494845222</v>
      </c>
      <c r="K276" s="5">
        <f t="shared" si="51"/>
        <v>0.13345690889605505</v>
      </c>
      <c r="L276" s="2">
        <f t="shared" si="52"/>
        <v>6.2830228586802359E-2</v>
      </c>
      <c r="M276" s="2">
        <f t="shared" si="53"/>
        <v>6.3152058363831948E-2</v>
      </c>
    </row>
    <row r="277" spans="1:13" x14ac:dyDescent="0.3">
      <c r="A277">
        <v>5136</v>
      </c>
      <c r="B277">
        <v>97.52</v>
      </c>
      <c r="C277" s="4">
        <f t="shared" si="44"/>
        <v>0.83999999999999631</v>
      </c>
      <c r="D277" s="4">
        <f t="shared" si="45"/>
        <v>0.69999999999999929</v>
      </c>
      <c r="E277" s="4">
        <f t="shared" si="46"/>
        <v>0.23499999999999943</v>
      </c>
      <c r="F277" s="4">
        <f t="shared" si="47"/>
        <v>-0.18499999999999872</v>
      </c>
      <c r="G277" s="2">
        <f t="shared" si="54"/>
        <v>274</v>
      </c>
      <c r="H277" s="5">
        <f t="shared" si="48"/>
        <v>1.718213058419244E-3</v>
      </c>
      <c r="I277" s="5">
        <f t="shared" si="49"/>
        <v>1.1749517916749756E-3</v>
      </c>
      <c r="J277" s="5">
        <f t="shared" si="50"/>
        <v>0.47079037800687146</v>
      </c>
      <c r="K277" s="5">
        <f t="shared" si="51"/>
        <v>0.13463186068773003</v>
      </c>
      <c r="L277" s="2">
        <f t="shared" si="52"/>
        <v>6.3614710806057823E-2</v>
      </c>
      <c r="M277" s="2">
        <f t="shared" si="53"/>
        <v>6.3939206531806916E-2</v>
      </c>
    </row>
    <row r="278" spans="1:13" x14ac:dyDescent="0.3">
      <c r="A278">
        <v>4753</v>
      </c>
      <c r="B278">
        <v>97.99</v>
      </c>
      <c r="C278" s="4">
        <f t="shared" si="44"/>
        <v>2.1649999999999991</v>
      </c>
      <c r="D278" s="4">
        <f t="shared" si="45"/>
        <v>0.57500000000000284</v>
      </c>
      <c r="E278" s="4">
        <f t="shared" si="46"/>
        <v>1.9299999999999997</v>
      </c>
      <c r="F278" s="4">
        <f t="shared" si="47"/>
        <v>0.84750000000000014</v>
      </c>
      <c r="G278" s="2">
        <f t="shared" si="54"/>
        <v>275</v>
      </c>
      <c r="H278" s="5">
        <f t="shared" si="48"/>
        <v>1.718213058419244E-3</v>
      </c>
      <c r="I278" s="5">
        <f t="shared" si="49"/>
        <v>1.1806145002689792E-3</v>
      </c>
      <c r="J278" s="5">
        <f t="shared" si="50"/>
        <v>0.4725085910652907</v>
      </c>
      <c r="K278" s="5">
        <f t="shared" si="51"/>
        <v>0.13581247518799902</v>
      </c>
      <c r="L278" s="2">
        <f t="shared" si="52"/>
        <v>6.4405916068535421E-2</v>
      </c>
      <c r="M278" s="2">
        <f t="shared" si="53"/>
        <v>6.4752386515248672E-2</v>
      </c>
    </row>
    <row r="279" spans="1:13" x14ac:dyDescent="0.3">
      <c r="A279">
        <v>5082</v>
      </c>
      <c r="B279">
        <v>101.85</v>
      </c>
      <c r="C279" s="4">
        <f t="shared" si="44"/>
        <v>1.990000000000002</v>
      </c>
      <c r="D279" s="4">
        <f t="shared" si="45"/>
        <v>-0.88999999999999702</v>
      </c>
      <c r="E279" s="4">
        <f t="shared" si="46"/>
        <v>6.0000000000002274E-2</v>
      </c>
      <c r="F279" s="4">
        <f t="shared" si="47"/>
        <v>-0.93499999999999872</v>
      </c>
      <c r="G279" s="2">
        <f t="shared" si="54"/>
        <v>276</v>
      </c>
      <c r="H279" s="5">
        <f t="shared" si="48"/>
        <v>1.718213058419244E-3</v>
      </c>
      <c r="I279" s="5">
        <f t="shared" si="49"/>
        <v>1.2271210006367542E-3</v>
      </c>
      <c r="J279" s="5">
        <f t="shared" si="50"/>
        <v>0.47422680412370993</v>
      </c>
      <c r="K279" s="5">
        <f t="shared" si="51"/>
        <v>0.13703959618863579</v>
      </c>
      <c r="L279" s="2">
        <f t="shared" si="52"/>
        <v>6.5223312962632299E-2</v>
      </c>
      <c r="M279" s="2">
        <f t="shared" si="53"/>
        <v>6.5570469045481514E-2</v>
      </c>
    </row>
    <row r="280" spans="1:13" x14ac:dyDescent="0.3">
      <c r="A280">
        <v>5067</v>
      </c>
      <c r="B280">
        <v>101.97</v>
      </c>
      <c r="C280" s="4">
        <f t="shared" si="44"/>
        <v>0.38500000000000512</v>
      </c>
      <c r="D280" s="4">
        <f t="shared" si="45"/>
        <v>-0.81000000000000227</v>
      </c>
      <c r="E280" s="4">
        <f t="shared" si="46"/>
        <v>0.32500000000000284</v>
      </c>
      <c r="F280" s="4">
        <f t="shared" si="47"/>
        <v>0.13250000000000028</v>
      </c>
      <c r="G280" s="2">
        <f t="shared" si="54"/>
        <v>277</v>
      </c>
      <c r="H280" s="5">
        <f t="shared" si="48"/>
        <v>1.718213058419244E-3</v>
      </c>
      <c r="I280" s="5">
        <f t="shared" si="49"/>
        <v>1.2285667985756487E-3</v>
      </c>
      <c r="J280" s="5">
        <f t="shared" si="50"/>
        <v>0.47594501718212917</v>
      </c>
      <c r="K280" s="5">
        <f t="shared" si="51"/>
        <v>0.13826816298721142</v>
      </c>
      <c r="L280" s="2">
        <f t="shared" si="52"/>
        <v>6.6045617371898041E-2</v>
      </c>
      <c r="M280" s="2">
        <f t="shared" si="53"/>
        <v>6.6396500773173633E-2</v>
      </c>
    </row>
    <row r="281" spans="1:13" x14ac:dyDescent="0.3">
      <c r="A281">
        <v>5152</v>
      </c>
      <c r="B281">
        <v>102.62</v>
      </c>
      <c r="C281" s="4">
        <f t="shared" si="44"/>
        <v>0.36999999999999744</v>
      </c>
      <c r="D281" s="4">
        <f t="shared" si="45"/>
        <v>-0.12750000000000483</v>
      </c>
      <c r="E281" s="4">
        <f t="shared" si="46"/>
        <v>4.49999999999946E-2</v>
      </c>
      <c r="F281" s="4">
        <f t="shared" si="47"/>
        <v>-0.14000000000000412</v>
      </c>
      <c r="G281" s="2">
        <f t="shared" si="54"/>
        <v>278</v>
      </c>
      <c r="H281" s="5">
        <f t="shared" si="48"/>
        <v>1.718213058419244E-3</v>
      </c>
      <c r="I281" s="5">
        <f t="shared" si="49"/>
        <v>1.2363982040779944E-3</v>
      </c>
      <c r="J281" s="5">
        <f t="shared" si="50"/>
        <v>0.47766323024054841</v>
      </c>
      <c r="K281" s="5">
        <f t="shared" si="51"/>
        <v>0.13950456119128943</v>
      </c>
      <c r="L281" s="2">
        <f t="shared" si="52"/>
        <v>6.6875897890669472E-2</v>
      </c>
      <c r="M281" s="2">
        <f t="shared" si="53"/>
        <v>6.7227299245330385E-2</v>
      </c>
    </row>
    <row r="282" spans="1:13" x14ac:dyDescent="0.3">
      <c r="A282">
        <v>5002</v>
      </c>
      <c r="B282">
        <v>102.71</v>
      </c>
      <c r="C282" s="4">
        <f t="shared" si="44"/>
        <v>0.12999999999999545</v>
      </c>
      <c r="D282" s="4">
        <f t="shared" si="45"/>
        <v>-9.7499999999996589E-2</v>
      </c>
      <c r="E282" s="4">
        <f t="shared" si="46"/>
        <v>8.5000000000000853E-2</v>
      </c>
      <c r="F282" s="4">
        <f t="shared" si="47"/>
        <v>2.0000000000003126E-2</v>
      </c>
      <c r="G282" s="2">
        <f t="shared" si="54"/>
        <v>279</v>
      </c>
      <c r="H282" s="5">
        <f t="shared" si="48"/>
        <v>1.718213058419244E-3</v>
      </c>
      <c r="I282" s="5">
        <f t="shared" si="49"/>
        <v>1.2374825525321652E-3</v>
      </c>
      <c r="J282" s="5">
        <f t="shared" si="50"/>
        <v>0.47938144329896765</v>
      </c>
      <c r="K282" s="5">
        <f t="shared" si="51"/>
        <v>0.1407420437438216</v>
      </c>
      <c r="L282" s="2">
        <f t="shared" si="52"/>
        <v>6.7710948880188887E-2</v>
      </c>
      <c r="M282" s="2">
        <f t="shared" si="53"/>
        <v>6.8063332110511909E-2</v>
      </c>
    </row>
    <row r="283" spans="1:13" x14ac:dyDescent="0.3">
      <c r="A283">
        <v>4744</v>
      </c>
      <c r="B283">
        <v>102.88</v>
      </c>
      <c r="C283" s="4">
        <f t="shared" ref="C283:C346" si="55">IF(AND(ISNUMBER(B282),ISNUMBER(B284)),(B284-B282)/2,"")</f>
        <v>0.17500000000000426</v>
      </c>
      <c r="D283" s="4">
        <f t="shared" ref="D283:D346" si="56">IF(AND(ISNUMBER(C282),ISNUMBER(C284)),(C284-C282)/2,"")</f>
        <v>0.10750000000000171</v>
      </c>
      <c r="E283" s="4">
        <f t="shared" ref="E283:E346" si="57">IF(AND(ISNUMBER(B283),ISNUMBER(B284)),(B284-B283)/2,"")</f>
        <v>9.0000000000003411E-2</v>
      </c>
      <c r="F283" s="4">
        <f t="shared" ref="F283:F346" si="58">IF(AND(ISNUMBER(E282),ISNUMBER(E283)),(E283-E282)/2,"")</f>
        <v>2.500000000001279E-3</v>
      </c>
      <c r="G283" s="2">
        <f t="shared" si="54"/>
        <v>280</v>
      </c>
      <c r="H283" s="5">
        <f t="shared" ref="H283:H346" si="59">1/MAX(G:G)</f>
        <v>1.718213058419244E-3</v>
      </c>
      <c r="I283" s="5">
        <f t="shared" ref="I283:I346" si="60">B283/SUM(B:B)</f>
        <v>1.2395307662789324E-3</v>
      </c>
      <c r="J283" s="5">
        <f t="shared" ref="J283:J346" si="61">H283+J282</f>
        <v>0.48109965635738688</v>
      </c>
      <c r="K283" s="5">
        <f t="shared" ref="K283:K346" si="62">I283+K282</f>
        <v>0.14198157451010054</v>
      </c>
      <c r="L283" s="2">
        <f t="shared" ref="L283:L346" si="63">K283*J284</f>
        <v>6.8551241301268273E-2</v>
      </c>
      <c r="M283" s="2">
        <f t="shared" ref="M283:M346" si="64">K284*J283</f>
        <v>6.8904667890928639E-2</v>
      </c>
    </row>
    <row r="284" spans="1:13" x14ac:dyDescent="0.3">
      <c r="A284">
        <v>4999</v>
      </c>
      <c r="B284">
        <v>103.06</v>
      </c>
      <c r="C284" s="4">
        <f t="shared" si="55"/>
        <v>0.34499999999999886</v>
      </c>
      <c r="D284" s="4">
        <f t="shared" si="56"/>
        <v>0.25999999999999801</v>
      </c>
      <c r="E284" s="4">
        <f t="shared" si="57"/>
        <v>0.25499999999999545</v>
      </c>
      <c r="F284" s="4">
        <f t="shared" si="58"/>
        <v>8.2499999999996021E-2</v>
      </c>
      <c r="G284" s="2">
        <f t="shared" si="54"/>
        <v>281</v>
      </c>
      <c r="H284" s="5">
        <f t="shared" si="59"/>
        <v>1.718213058419244E-3</v>
      </c>
      <c r="I284" s="5">
        <f t="shared" si="60"/>
        <v>1.2416994631872743E-3</v>
      </c>
      <c r="J284" s="5">
        <f t="shared" si="61"/>
        <v>0.48281786941580612</v>
      </c>
      <c r="K284" s="5">
        <f t="shared" si="62"/>
        <v>0.14322327397328782</v>
      </c>
      <c r="L284" s="2">
        <f t="shared" si="63"/>
        <v>6.9396844090149568E-2</v>
      </c>
      <c r="M284" s="2">
        <f t="shared" si="64"/>
        <v>6.9753237422401901E-2</v>
      </c>
    </row>
    <row r="285" spans="1:13" x14ac:dyDescent="0.3">
      <c r="A285">
        <v>4972</v>
      </c>
      <c r="B285">
        <v>103.57</v>
      </c>
      <c r="C285" s="4">
        <f t="shared" si="55"/>
        <v>0.69500000000000028</v>
      </c>
      <c r="D285" s="4">
        <f t="shared" si="56"/>
        <v>0.23500000000000298</v>
      </c>
      <c r="E285" s="4">
        <f t="shared" si="57"/>
        <v>0.44000000000000483</v>
      </c>
      <c r="F285" s="4">
        <f t="shared" si="58"/>
        <v>9.250000000000469E-2</v>
      </c>
      <c r="G285" s="2">
        <f t="shared" si="54"/>
        <v>282</v>
      </c>
      <c r="H285" s="5">
        <f t="shared" si="59"/>
        <v>1.718213058419244E-3</v>
      </c>
      <c r="I285" s="5">
        <f t="shared" si="60"/>
        <v>1.2478441044275761E-3</v>
      </c>
      <c r="J285" s="5">
        <f t="shared" si="61"/>
        <v>0.48453608247422536</v>
      </c>
      <c r="K285" s="5">
        <f t="shared" si="62"/>
        <v>0.1444711180777154</v>
      </c>
      <c r="L285" s="2">
        <f t="shared" si="63"/>
        <v>7.0249701745693019E-2</v>
      </c>
      <c r="M285" s="2">
        <f t="shared" si="64"/>
        <v>7.0611232380587335E-2</v>
      </c>
    </row>
    <row r="286" spans="1:13" x14ac:dyDescent="0.3">
      <c r="A286">
        <v>4864</v>
      </c>
      <c r="B286">
        <v>104.45</v>
      </c>
      <c r="C286" s="4">
        <f t="shared" si="55"/>
        <v>0.81500000000000483</v>
      </c>
      <c r="D286" s="4">
        <f t="shared" si="56"/>
        <v>0.33249999999999957</v>
      </c>
      <c r="E286" s="4">
        <f t="shared" si="57"/>
        <v>0.375</v>
      </c>
      <c r="F286" s="4">
        <f t="shared" si="58"/>
        <v>-3.2500000000002416E-2</v>
      </c>
      <c r="G286" s="2">
        <f t="shared" si="54"/>
        <v>283</v>
      </c>
      <c r="H286" s="5">
        <f t="shared" si="59"/>
        <v>1.718213058419244E-3</v>
      </c>
      <c r="I286" s="5">
        <f t="shared" si="60"/>
        <v>1.2584466226461363E-3</v>
      </c>
      <c r="J286" s="5">
        <f t="shared" si="61"/>
        <v>0.4862542955326446</v>
      </c>
      <c r="K286" s="5">
        <f t="shared" si="62"/>
        <v>0.14572956470036152</v>
      </c>
      <c r="L286" s="2">
        <f t="shared" si="63"/>
        <v>7.1112021262719163E-2</v>
      </c>
      <c r="M286" s="2">
        <f t="shared" si="64"/>
        <v>7.1477945806727602E-2</v>
      </c>
    </row>
    <row r="287" spans="1:13" x14ac:dyDescent="0.3">
      <c r="A287">
        <v>4761</v>
      </c>
      <c r="B287">
        <v>105.2</v>
      </c>
      <c r="C287" s="4">
        <f t="shared" si="55"/>
        <v>1.3599999999999994</v>
      </c>
      <c r="D287" s="4">
        <f t="shared" si="56"/>
        <v>0.16749999999999687</v>
      </c>
      <c r="E287" s="4">
        <f t="shared" si="57"/>
        <v>0.98499999999999943</v>
      </c>
      <c r="F287" s="4">
        <f t="shared" si="58"/>
        <v>0.30499999999999972</v>
      </c>
      <c r="G287" s="2">
        <f t="shared" si="54"/>
        <v>284</v>
      </c>
      <c r="H287" s="5">
        <f t="shared" si="59"/>
        <v>1.718213058419244E-3</v>
      </c>
      <c r="I287" s="5">
        <f t="shared" si="60"/>
        <v>1.2674828597642274E-3</v>
      </c>
      <c r="J287" s="5">
        <f t="shared" si="61"/>
        <v>0.48797250859106384</v>
      </c>
      <c r="K287" s="5">
        <f t="shared" si="62"/>
        <v>0.14699704756012574</v>
      </c>
      <c r="L287" s="2">
        <f t="shared" si="63"/>
        <v>7.1983090300061364E-2</v>
      </c>
      <c r="M287" s="2">
        <f t="shared" si="64"/>
        <v>7.2360596960777318E-2</v>
      </c>
    </row>
    <row r="288" spans="1:13" x14ac:dyDescent="0.3">
      <c r="A288">
        <v>4669</v>
      </c>
      <c r="B288">
        <v>107.17</v>
      </c>
      <c r="C288" s="4">
        <f t="shared" si="55"/>
        <v>1.1499999999999986</v>
      </c>
      <c r="D288" s="4">
        <f t="shared" si="56"/>
        <v>-0.58500000000000085</v>
      </c>
      <c r="E288" s="4">
        <f t="shared" si="57"/>
        <v>0.16499999999999915</v>
      </c>
      <c r="F288" s="4">
        <f t="shared" si="58"/>
        <v>-0.41000000000000014</v>
      </c>
      <c r="G288" s="2">
        <f t="shared" si="54"/>
        <v>285</v>
      </c>
      <c r="H288" s="5">
        <f t="shared" si="59"/>
        <v>1.718213058419244E-3</v>
      </c>
      <c r="I288" s="5">
        <f t="shared" si="60"/>
        <v>1.2912180425944128E-3</v>
      </c>
      <c r="J288" s="5">
        <f t="shared" si="61"/>
        <v>0.48969072164948307</v>
      </c>
      <c r="K288" s="5">
        <f t="shared" si="62"/>
        <v>0.14828826560272015</v>
      </c>
      <c r="L288" s="2">
        <f t="shared" si="63"/>
        <v>7.2870178629515184E-2</v>
      </c>
      <c r="M288" s="2">
        <f t="shared" si="64"/>
        <v>7.3249632273280296E-2</v>
      </c>
    </row>
    <row r="289" spans="1:13" x14ac:dyDescent="0.3">
      <c r="A289">
        <v>4714</v>
      </c>
      <c r="B289">
        <v>107.5</v>
      </c>
      <c r="C289" s="4">
        <f t="shared" si="55"/>
        <v>0.18999999999999773</v>
      </c>
      <c r="D289" s="4">
        <f t="shared" si="56"/>
        <v>-0.34750000000000014</v>
      </c>
      <c r="E289" s="4">
        <f t="shared" si="57"/>
        <v>2.4999999999998579E-2</v>
      </c>
      <c r="F289" s="4">
        <f t="shared" si="58"/>
        <v>-7.0000000000000284E-2</v>
      </c>
      <c r="G289" s="2">
        <f t="shared" si="54"/>
        <v>286</v>
      </c>
      <c r="H289" s="5">
        <f t="shared" si="59"/>
        <v>1.718213058419244E-3</v>
      </c>
      <c r="I289" s="5">
        <f t="shared" si="60"/>
        <v>1.2951939869263729E-3</v>
      </c>
      <c r="J289" s="5">
        <f t="shared" si="61"/>
        <v>0.49140893470790231</v>
      </c>
      <c r="K289" s="5">
        <f t="shared" si="62"/>
        <v>0.14958345958964653</v>
      </c>
      <c r="L289" s="2">
        <f t="shared" si="63"/>
        <v>7.3763664780461216E-2</v>
      </c>
      <c r="M289" s="2">
        <f t="shared" si="64"/>
        <v>7.4143414456736723E-2</v>
      </c>
    </row>
    <row r="290" spans="1:13" x14ac:dyDescent="0.3">
      <c r="A290">
        <v>4910</v>
      </c>
      <c r="B290">
        <v>107.55</v>
      </c>
      <c r="C290" s="4">
        <f t="shared" si="55"/>
        <v>0.45499999999999829</v>
      </c>
      <c r="D290" s="4">
        <f t="shared" si="56"/>
        <v>0.20250000000000057</v>
      </c>
      <c r="E290" s="4">
        <f t="shared" si="57"/>
        <v>0.42999999999999972</v>
      </c>
      <c r="F290" s="4">
        <f t="shared" si="58"/>
        <v>0.20250000000000057</v>
      </c>
      <c r="G290" s="2">
        <f t="shared" si="54"/>
        <v>287</v>
      </c>
      <c r="H290" s="5">
        <f t="shared" si="59"/>
        <v>1.718213058419244E-3</v>
      </c>
      <c r="I290" s="5">
        <f t="shared" si="60"/>
        <v>1.2957964027342456E-3</v>
      </c>
      <c r="J290" s="5">
        <f t="shared" si="61"/>
        <v>0.49312714776632155</v>
      </c>
      <c r="K290" s="5">
        <f t="shared" si="62"/>
        <v>0.15087925599238078</v>
      </c>
      <c r="L290" s="2">
        <f t="shared" si="63"/>
        <v>7.4661899872518103E-2</v>
      </c>
      <c r="M290" s="2">
        <f t="shared" si="64"/>
        <v>7.5046759111326231E-2</v>
      </c>
    </row>
    <row r="291" spans="1:13" x14ac:dyDescent="0.3">
      <c r="A291">
        <v>5197</v>
      </c>
      <c r="B291">
        <v>108.41</v>
      </c>
      <c r="C291" s="4">
        <f t="shared" si="55"/>
        <v>0.59499999999999886</v>
      </c>
      <c r="D291" s="4">
        <f t="shared" si="56"/>
        <v>-2.4999999999977263E-3</v>
      </c>
      <c r="E291" s="4">
        <f t="shared" si="57"/>
        <v>0.16499999999999915</v>
      </c>
      <c r="F291" s="4">
        <f t="shared" si="58"/>
        <v>-0.13250000000000028</v>
      </c>
      <c r="G291" s="2">
        <f t="shared" si="54"/>
        <v>288</v>
      </c>
      <c r="H291" s="5">
        <f t="shared" si="59"/>
        <v>1.718213058419244E-3</v>
      </c>
      <c r="I291" s="5">
        <f t="shared" si="60"/>
        <v>1.3061579546296566E-3</v>
      </c>
      <c r="J291" s="5">
        <f t="shared" si="61"/>
        <v>0.49484536082474079</v>
      </c>
      <c r="K291" s="5">
        <f t="shared" si="62"/>
        <v>0.15218541394701043</v>
      </c>
      <c r="L291" s="2">
        <f t="shared" si="63"/>
        <v>7.5569733042415613E-2</v>
      </c>
      <c r="M291" s="2">
        <f t="shared" si="64"/>
        <v>7.595655975883131E-2</v>
      </c>
    </row>
    <row r="292" spans="1:13" x14ac:dyDescent="0.3">
      <c r="A292">
        <v>5089</v>
      </c>
      <c r="B292">
        <v>108.74</v>
      </c>
      <c r="C292" s="4">
        <f t="shared" si="55"/>
        <v>0.45000000000000284</v>
      </c>
      <c r="D292" s="4">
        <f t="shared" si="56"/>
        <v>-7.4999999999999289E-2</v>
      </c>
      <c r="E292" s="4">
        <f t="shared" si="57"/>
        <v>0.28500000000000369</v>
      </c>
      <c r="F292" s="4">
        <f t="shared" si="58"/>
        <v>6.0000000000002274E-2</v>
      </c>
      <c r="G292" s="2">
        <f t="shared" si="54"/>
        <v>289</v>
      </c>
      <c r="H292" s="5">
        <f t="shared" si="59"/>
        <v>1.718213058419244E-3</v>
      </c>
      <c r="I292" s="5">
        <f t="shared" si="60"/>
        <v>1.3101338989616165E-3</v>
      </c>
      <c r="J292" s="5">
        <f t="shared" si="61"/>
        <v>0.49656357388316003</v>
      </c>
      <c r="K292" s="5">
        <f t="shared" si="62"/>
        <v>0.15349554784597205</v>
      </c>
      <c r="L292" s="2">
        <f t="shared" si="63"/>
        <v>7.648403586826763E-2</v>
      </c>
      <c r="M292" s="2">
        <f t="shared" si="64"/>
        <v>7.6874272754993672E-2</v>
      </c>
    </row>
    <row r="293" spans="1:13" x14ac:dyDescent="0.3">
      <c r="A293">
        <v>5093</v>
      </c>
      <c r="B293">
        <v>109.31</v>
      </c>
      <c r="C293" s="4">
        <f t="shared" si="55"/>
        <v>0.44500000000000028</v>
      </c>
      <c r="D293" s="4">
        <f t="shared" si="56"/>
        <v>3.2499999999998863E-2</v>
      </c>
      <c r="E293" s="4">
        <f t="shared" si="57"/>
        <v>0.15999999999999659</v>
      </c>
      <c r="F293" s="4">
        <f t="shared" si="58"/>
        <v>-6.2500000000003553E-2</v>
      </c>
      <c r="G293" s="2">
        <f t="shared" si="54"/>
        <v>290</v>
      </c>
      <c r="H293" s="5">
        <f t="shared" si="59"/>
        <v>1.718213058419244E-3</v>
      </c>
      <c r="I293" s="5">
        <f t="shared" si="60"/>
        <v>1.3170014391713659E-3</v>
      </c>
      <c r="J293" s="5">
        <f t="shared" si="61"/>
        <v>0.49828178694157926</v>
      </c>
      <c r="K293" s="5">
        <f t="shared" si="62"/>
        <v>0.15481254928514343</v>
      </c>
      <c r="L293" s="2">
        <f t="shared" si="63"/>
        <v>7.7406274642571479E-2</v>
      </c>
      <c r="M293" s="2">
        <f t="shared" si="64"/>
        <v>7.7798432635378986E-2</v>
      </c>
    </row>
    <row r="294" spans="1:13" x14ac:dyDescent="0.3">
      <c r="A294">
        <v>4722</v>
      </c>
      <c r="B294">
        <v>109.63</v>
      </c>
      <c r="C294" s="4">
        <f t="shared" si="55"/>
        <v>0.51500000000000057</v>
      </c>
      <c r="D294" s="4">
        <f t="shared" si="56"/>
        <v>0.13500000000000156</v>
      </c>
      <c r="E294" s="4">
        <f t="shared" si="57"/>
        <v>0.35500000000000398</v>
      </c>
      <c r="F294" s="4">
        <f t="shared" si="58"/>
        <v>9.7500000000003695E-2</v>
      </c>
      <c r="G294" s="2">
        <f t="shared" si="54"/>
        <v>291</v>
      </c>
      <c r="H294" s="5">
        <f t="shared" si="59"/>
        <v>1.718213058419244E-3</v>
      </c>
      <c r="I294" s="5">
        <f t="shared" si="60"/>
        <v>1.3208569003417513E-3</v>
      </c>
      <c r="J294" s="5">
        <f t="shared" si="61"/>
        <v>0.4999999999999985</v>
      </c>
      <c r="K294" s="5">
        <f t="shared" si="62"/>
        <v>0.15613340618548519</v>
      </c>
      <c r="L294" s="2">
        <f t="shared" si="63"/>
        <v>7.8334973550105741E-2</v>
      </c>
      <c r="M294" s="2">
        <f t="shared" si="64"/>
        <v>7.8731408695149135E-2</v>
      </c>
    </row>
    <row r="295" spans="1:13" x14ac:dyDescent="0.3">
      <c r="A295">
        <v>4721</v>
      </c>
      <c r="B295">
        <v>110.34</v>
      </c>
      <c r="C295" s="4">
        <f t="shared" si="55"/>
        <v>0.71500000000000341</v>
      </c>
      <c r="D295" s="4">
        <f t="shared" si="56"/>
        <v>5.9999999999998721E-2</v>
      </c>
      <c r="E295" s="4">
        <f t="shared" si="57"/>
        <v>0.35999999999999943</v>
      </c>
      <c r="F295" s="4">
        <f t="shared" si="58"/>
        <v>2.4999999999977263E-3</v>
      </c>
      <c r="G295" s="2">
        <f t="shared" si="54"/>
        <v>292</v>
      </c>
      <c r="H295" s="5">
        <f t="shared" si="59"/>
        <v>1.718213058419244E-3</v>
      </c>
      <c r="I295" s="5">
        <f t="shared" si="60"/>
        <v>1.3294112048135441E-3</v>
      </c>
      <c r="J295" s="5">
        <f t="shared" si="61"/>
        <v>0.50171821305841779</v>
      </c>
      <c r="K295" s="5">
        <f t="shared" si="62"/>
        <v>0.15746281739029874</v>
      </c>
      <c r="L295" s="2">
        <f t="shared" si="63"/>
        <v>7.9272518033260131E-2</v>
      </c>
      <c r="M295" s="2">
        <f t="shared" si="64"/>
        <v>7.9673305477253611E-2</v>
      </c>
    </row>
    <row r="296" spans="1:13" x14ac:dyDescent="0.3">
      <c r="A296">
        <v>4687</v>
      </c>
      <c r="B296">
        <v>111.06</v>
      </c>
      <c r="C296" s="4">
        <f t="shared" si="55"/>
        <v>0.63499999999999801</v>
      </c>
      <c r="D296" s="4">
        <f t="shared" si="56"/>
        <v>-0.21750000000000114</v>
      </c>
      <c r="E296" s="4">
        <f t="shared" si="57"/>
        <v>0.27499999999999858</v>
      </c>
      <c r="F296" s="4">
        <f t="shared" si="58"/>
        <v>-4.2500000000000426E-2</v>
      </c>
      <c r="G296" s="2">
        <f t="shared" si="54"/>
        <v>293</v>
      </c>
      <c r="H296" s="5">
        <f t="shared" si="59"/>
        <v>1.718213058419244E-3</v>
      </c>
      <c r="I296" s="5">
        <f t="shared" si="60"/>
        <v>1.3380859924469115E-3</v>
      </c>
      <c r="J296" s="5">
        <f t="shared" si="61"/>
        <v>0.50343642611683703</v>
      </c>
      <c r="K296" s="5">
        <f t="shared" si="62"/>
        <v>0.15880090338274566</v>
      </c>
      <c r="L296" s="2">
        <f t="shared" si="63"/>
        <v>8.0219013049015617E-2</v>
      </c>
      <c r="M296" s="2">
        <f t="shared" si="64"/>
        <v>8.0623136551683947E-2</v>
      </c>
    </row>
    <row r="297" spans="1:13" x14ac:dyDescent="0.3">
      <c r="A297">
        <v>4875</v>
      </c>
      <c r="B297">
        <v>111.61</v>
      </c>
      <c r="C297" s="4">
        <f t="shared" si="55"/>
        <v>0.28000000000000114</v>
      </c>
      <c r="D297" s="4">
        <f t="shared" si="56"/>
        <v>-2.9999999999997584E-2</v>
      </c>
      <c r="E297" s="4">
        <f t="shared" si="57"/>
        <v>5.000000000002558E-3</v>
      </c>
      <c r="F297" s="4">
        <f t="shared" si="58"/>
        <v>-0.13499999999999801</v>
      </c>
      <c r="G297" s="2">
        <f t="shared" si="54"/>
        <v>294</v>
      </c>
      <c r="H297" s="5">
        <f t="shared" si="59"/>
        <v>1.718213058419244E-3</v>
      </c>
      <c r="I297" s="5">
        <f t="shared" si="60"/>
        <v>1.3447125663335114E-3</v>
      </c>
      <c r="J297" s="5">
        <f t="shared" si="61"/>
        <v>0.50515463917525627</v>
      </c>
      <c r="K297" s="5">
        <f t="shared" si="62"/>
        <v>0.16014561594907917</v>
      </c>
      <c r="L297" s="2">
        <f t="shared" si="63"/>
        <v>8.1173465128828559E-2</v>
      </c>
      <c r="M297" s="2">
        <f t="shared" si="64"/>
        <v>8.157764949412491E-2</v>
      </c>
    </row>
    <row r="298" spans="1:13" x14ac:dyDescent="0.3">
      <c r="A298">
        <v>4561</v>
      </c>
      <c r="B298">
        <v>111.62</v>
      </c>
      <c r="C298" s="4">
        <f t="shared" si="55"/>
        <v>0.57500000000000284</v>
      </c>
      <c r="D298" s="4">
        <f t="shared" si="56"/>
        <v>0.20499999999999829</v>
      </c>
      <c r="E298" s="4">
        <f t="shared" si="57"/>
        <v>0.57000000000000028</v>
      </c>
      <c r="F298" s="4">
        <f t="shared" si="58"/>
        <v>0.28249999999999886</v>
      </c>
      <c r="G298" s="2">
        <f t="shared" si="54"/>
        <v>295</v>
      </c>
      <c r="H298" s="5">
        <f t="shared" si="59"/>
        <v>1.718213058419244E-3</v>
      </c>
      <c r="I298" s="5">
        <f t="shared" si="60"/>
        <v>1.3448330494950861E-3</v>
      </c>
      <c r="J298" s="5">
        <f t="shared" si="61"/>
        <v>0.50687285223367551</v>
      </c>
      <c r="K298" s="5">
        <f t="shared" si="62"/>
        <v>0.16149044899857426</v>
      </c>
      <c r="L298" s="2">
        <f t="shared" si="63"/>
        <v>8.2132599490683578E-2</v>
      </c>
      <c r="M298" s="2">
        <f t="shared" si="64"/>
        <v>8.2543745795367815E-2</v>
      </c>
    </row>
    <row r="299" spans="1:13" x14ac:dyDescent="0.3">
      <c r="A299">
        <v>4996</v>
      </c>
      <c r="B299">
        <v>112.76</v>
      </c>
      <c r="C299" s="4">
        <f t="shared" si="55"/>
        <v>0.68999999999999773</v>
      </c>
      <c r="D299" s="4">
        <f t="shared" si="56"/>
        <v>8.7499999999998579E-2</v>
      </c>
      <c r="E299" s="4">
        <f t="shared" si="57"/>
        <v>0.11999999999999744</v>
      </c>
      <c r="F299" s="4">
        <f t="shared" si="58"/>
        <v>-0.22500000000000142</v>
      </c>
      <c r="G299" s="2">
        <f t="shared" si="54"/>
        <v>296</v>
      </c>
      <c r="H299" s="5">
        <f t="shared" si="59"/>
        <v>1.718213058419244E-3</v>
      </c>
      <c r="I299" s="5">
        <f t="shared" si="60"/>
        <v>1.3585681299145844E-3</v>
      </c>
      <c r="J299" s="5">
        <f t="shared" si="61"/>
        <v>0.50859106529209475</v>
      </c>
      <c r="K299" s="5">
        <f t="shared" si="62"/>
        <v>0.16284901712848884</v>
      </c>
      <c r="L299" s="2">
        <f t="shared" si="63"/>
        <v>8.3103364410929637E-2</v>
      </c>
      <c r="M299" s="2">
        <f t="shared" si="64"/>
        <v>8.3515981355441749E-2</v>
      </c>
    </row>
    <row r="300" spans="1:13" x14ac:dyDescent="0.3">
      <c r="A300">
        <v>4699</v>
      </c>
      <c r="B300">
        <v>113</v>
      </c>
      <c r="C300" s="4">
        <f t="shared" si="55"/>
        <v>0.75</v>
      </c>
      <c r="D300" s="4">
        <f t="shared" si="56"/>
        <v>5.000000000002558E-3</v>
      </c>
      <c r="E300" s="4">
        <f t="shared" si="57"/>
        <v>0.63000000000000256</v>
      </c>
      <c r="F300" s="4">
        <f t="shared" si="58"/>
        <v>0.25500000000000256</v>
      </c>
      <c r="G300" s="2">
        <f t="shared" si="54"/>
        <v>297</v>
      </c>
      <c r="H300" s="5">
        <f t="shared" si="59"/>
        <v>1.718213058419244E-3</v>
      </c>
      <c r="I300" s="5">
        <f t="shared" si="60"/>
        <v>1.3614597257923734E-3</v>
      </c>
      <c r="J300" s="5">
        <f t="shared" si="61"/>
        <v>0.51030927835051398</v>
      </c>
      <c r="K300" s="5">
        <f t="shared" si="62"/>
        <v>0.16421047685428122</v>
      </c>
      <c r="L300" s="2">
        <f t="shared" si="63"/>
        <v>8.4080278526762309E-2</v>
      </c>
      <c r="M300" s="2">
        <f t="shared" si="64"/>
        <v>8.4500642414354232E-2</v>
      </c>
    </row>
    <row r="301" spans="1:13" x14ac:dyDescent="0.3">
      <c r="A301">
        <v>4863</v>
      </c>
      <c r="B301">
        <v>114.26</v>
      </c>
      <c r="C301" s="4">
        <f t="shared" si="55"/>
        <v>0.70000000000000284</v>
      </c>
      <c r="D301" s="4">
        <f t="shared" si="56"/>
        <v>8.7499999999998579E-2</v>
      </c>
      <c r="E301" s="4">
        <f t="shared" si="57"/>
        <v>7.0000000000000284E-2</v>
      </c>
      <c r="F301" s="4">
        <f t="shared" si="58"/>
        <v>-0.28000000000000114</v>
      </c>
      <c r="G301" s="2">
        <f t="shared" si="54"/>
        <v>298</v>
      </c>
      <c r="H301" s="5">
        <f t="shared" si="59"/>
        <v>1.718213058419244E-3</v>
      </c>
      <c r="I301" s="5">
        <f t="shared" si="60"/>
        <v>1.3766406041507662E-3</v>
      </c>
      <c r="J301" s="5">
        <f t="shared" si="61"/>
        <v>0.51202749140893322</v>
      </c>
      <c r="K301" s="5">
        <f t="shared" si="62"/>
        <v>0.16558711745843199</v>
      </c>
      <c r="L301" s="2">
        <f t="shared" si="63"/>
        <v>8.506967030940038E-2</v>
      </c>
      <c r="M301" s="2">
        <f t="shared" si="64"/>
        <v>8.5490897866665999E-2</v>
      </c>
    </row>
    <row r="302" spans="1:13" x14ac:dyDescent="0.3">
      <c r="A302">
        <v>5139</v>
      </c>
      <c r="B302">
        <v>114.4</v>
      </c>
      <c r="C302" s="4">
        <f t="shared" si="55"/>
        <v>0.92499999999999716</v>
      </c>
      <c r="D302" s="4">
        <f t="shared" si="56"/>
        <v>0.18749999999999645</v>
      </c>
      <c r="E302" s="4">
        <f t="shared" si="57"/>
        <v>0.85499999999999687</v>
      </c>
      <c r="F302" s="4">
        <f t="shared" si="58"/>
        <v>0.39249999999999829</v>
      </c>
      <c r="G302" s="2">
        <f t="shared" si="54"/>
        <v>299</v>
      </c>
      <c r="H302" s="5">
        <f t="shared" si="59"/>
        <v>1.718213058419244E-3</v>
      </c>
      <c r="I302" s="5">
        <f t="shared" si="60"/>
        <v>1.37832736841281E-3</v>
      </c>
      <c r="J302" s="5">
        <f t="shared" si="61"/>
        <v>0.51374570446735246</v>
      </c>
      <c r="K302" s="5">
        <f t="shared" si="62"/>
        <v>0.16696544482684481</v>
      </c>
      <c r="L302" s="2">
        <f t="shared" si="63"/>
        <v>8.6064662281878521E-2</v>
      </c>
      <c r="M302" s="2">
        <f t="shared" si="64"/>
        <v>8.6496474346993174E-2</v>
      </c>
    </row>
    <row r="303" spans="1:13" x14ac:dyDescent="0.3">
      <c r="A303">
        <v>4867</v>
      </c>
      <c r="B303">
        <v>116.11</v>
      </c>
      <c r="C303" s="4">
        <f t="shared" si="55"/>
        <v>1.0749999999999957</v>
      </c>
      <c r="D303" s="4">
        <f t="shared" si="56"/>
        <v>-0.19499999999999673</v>
      </c>
      <c r="E303" s="4">
        <f t="shared" si="57"/>
        <v>0.21999999999999886</v>
      </c>
      <c r="F303" s="4">
        <f t="shared" si="58"/>
        <v>-0.31749999999999901</v>
      </c>
      <c r="G303" s="2">
        <f t="shared" si="54"/>
        <v>300</v>
      </c>
      <c r="H303" s="5">
        <f t="shared" si="59"/>
        <v>1.718213058419244E-3</v>
      </c>
      <c r="I303" s="5">
        <f t="shared" si="60"/>
        <v>1.3989299890420574E-3</v>
      </c>
      <c r="J303" s="5">
        <f t="shared" si="61"/>
        <v>0.5154639175257717</v>
      </c>
      <c r="K303" s="5">
        <f t="shared" si="62"/>
        <v>0.16836437481588687</v>
      </c>
      <c r="L303" s="2">
        <f t="shared" si="63"/>
        <v>8.7075046081755675E-2</v>
      </c>
      <c r="M303" s="2">
        <f t="shared" si="64"/>
        <v>8.7509590754658612E-2</v>
      </c>
    </row>
    <row r="304" spans="1:13" x14ac:dyDescent="0.3">
      <c r="A304">
        <v>4818</v>
      </c>
      <c r="B304">
        <v>116.55</v>
      </c>
      <c r="C304" s="4">
        <f t="shared" si="55"/>
        <v>0.53500000000000369</v>
      </c>
      <c r="D304" s="4">
        <f t="shared" si="56"/>
        <v>-0.34999999999999787</v>
      </c>
      <c r="E304" s="4">
        <f t="shared" si="57"/>
        <v>0.31500000000000483</v>
      </c>
      <c r="F304" s="4">
        <f t="shared" si="58"/>
        <v>4.7500000000002984E-2</v>
      </c>
      <c r="G304" s="2">
        <f t="shared" si="54"/>
        <v>301</v>
      </c>
      <c r="H304" s="5">
        <f t="shared" si="59"/>
        <v>1.718213058419244E-3</v>
      </c>
      <c r="I304" s="5">
        <f t="shared" si="60"/>
        <v>1.4042312481513373E-3</v>
      </c>
      <c r="J304" s="5">
        <f t="shared" si="61"/>
        <v>0.51718213058419094</v>
      </c>
      <c r="K304" s="5">
        <f t="shared" si="62"/>
        <v>0.16976860606403821</v>
      </c>
      <c r="L304" s="2">
        <f t="shared" si="63"/>
        <v>8.8092988026356345E-2</v>
      </c>
      <c r="M304" s="2">
        <f t="shared" si="64"/>
        <v>8.853145833876605E-2</v>
      </c>
    </row>
    <row r="305" spans="1:13" x14ac:dyDescent="0.3">
      <c r="A305">
        <v>4720</v>
      </c>
      <c r="B305">
        <v>117.18</v>
      </c>
      <c r="C305" s="4">
        <f t="shared" si="55"/>
        <v>0.375</v>
      </c>
      <c r="D305" s="4">
        <f t="shared" si="56"/>
        <v>-0.17750000000000199</v>
      </c>
      <c r="E305" s="4">
        <f t="shared" si="57"/>
        <v>5.9999999999995168E-2</v>
      </c>
      <c r="F305" s="4">
        <f t="shared" si="58"/>
        <v>-0.12750000000000483</v>
      </c>
      <c r="G305" s="2">
        <f t="shared" si="54"/>
        <v>302</v>
      </c>
      <c r="H305" s="5">
        <f t="shared" si="59"/>
        <v>1.718213058419244E-3</v>
      </c>
      <c r="I305" s="5">
        <f t="shared" si="60"/>
        <v>1.4118216873305338E-3</v>
      </c>
      <c r="J305" s="5">
        <f t="shared" si="61"/>
        <v>0.51890034364261017</v>
      </c>
      <c r="K305" s="5">
        <f t="shared" si="62"/>
        <v>0.17118042775136874</v>
      </c>
      <c r="L305" s="2">
        <f t="shared" si="63"/>
        <v>8.9119707231382433E-2</v>
      </c>
      <c r="M305" s="2">
        <f t="shared" si="64"/>
        <v>8.9558927768839475E-2</v>
      </c>
    </row>
    <row r="306" spans="1:13" x14ac:dyDescent="0.3">
      <c r="A306">
        <v>4855</v>
      </c>
      <c r="B306">
        <v>117.3</v>
      </c>
      <c r="C306" s="4">
        <f t="shared" si="55"/>
        <v>0.17999999999999972</v>
      </c>
      <c r="D306" s="4">
        <f t="shared" si="56"/>
        <v>0.16750000000000043</v>
      </c>
      <c r="E306" s="4">
        <f t="shared" si="57"/>
        <v>0.12000000000000455</v>
      </c>
      <c r="F306" s="4">
        <f t="shared" si="58"/>
        <v>3.000000000000469E-2</v>
      </c>
      <c r="G306" s="2">
        <f t="shared" si="54"/>
        <v>303</v>
      </c>
      <c r="H306" s="5">
        <f t="shared" si="59"/>
        <v>1.718213058419244E-3</v>
      </c>
      <c r="I306" s="5">
        <f t="shared" si="60"/>
        <v>1.4132674852694283E-3</v>
      </c>
      <c r="J306" s="5">
        <f t="shared" si="61"/>
        <v>0.52061855670102941</v>
      </c>
      <c r="K306" s="5">
        <f t="shared" si="62"/>
        <v>0.17259369523663817</v>
      </c>
      <c r="L306" s="2">
        <f t="shared" si="63"/>
        <v>9.0152033250752328E-2</v>
      </c>
      <c r="M306" s="2">
        <f t="shared" si="64"/>
        <v>9.0592759206681819E-2</v>
      </c>
    </row>
    <row r="307" spans="1:13" x14ac:dyDescent="0.3">
      <c r="A307">
        <v>5081</v>
      </c>
      <c r="B307">
        <v>117.54</v>
      </c>
      <c r="C307" s="4">
        <f t="shared" si="55"/>
        <v>0.71000000000000085</v>
      </c>
      <c r="D307" s="4">
        <f t="shared" si="56"/>
        <v>0.26499999999999702</v>
      </c>
      <c r="E307" s="4">
        <f t="shared" si="57"/>
        <v>0.58999999999999631</v>
      </c>
      <c r="F307" s="4">
        <f t="shared" si="58"/>
        <v>0.23499999999999588</v>
      </c>
      <c r="G307" s="2">
        <f t="shared" si="54"/>
        <v>304</v>
      </c>
      <c r="H307" s="5">
        <f t="shared" si="59"/>
        <v>1.718213058419244E-3</v>
      </c>
      <c r="I307" s="5">
        <f t="shared" si="60"/>
        <v>1.4161590811472176E-3</v>
      </c>
      <c r="J307" s="5">
        <f t="shared" si="61"/>
        <v>0.52233676975944865</v>
      </c>
      <c r="K307" s="5">
        <f t="shared" si="62"/>
        <v>0.1740098543177854</v>
      </c>
      <c r="L307" s="2">
        <f t="shared" si="63"/>
        <v>9.1190731214646728E-2</v>
      </c>
      <c r="M307" s="2">
        <f t="shared" si="64"/>
        <v>9.1638883239256633E-2</v>
      </c>
    </row>
    <row r="308" spans="1:13" x14ac:dyDescent="0.3">
      <c r="A308">
        <v>4743</v>
      </c>
      <c r="B308">
        <v>118.72</v>
      </c>
      <c r="C308" s="4">
        <f t="shared" si="55"/>
        <v>0.70999999999999375</v>
      </c>
      <c r="D308" s="4">
        <f t="shared" si="56"/>
        <v>-0.24749999999999872</v>
      </c>
      <c r="E308" s="4">
        <f t="shared" si="57"/>
        <v>0.11999999999999744</v>
      </c>
      <c r="F308" s="4">
        <f t="shared" si="58"/>
        <v>-0.23499999999999943</v>
      </c>
      <c r="G308" s="2">
        <f t="shared" si="54"/>
        <v>305</v>
      </c>
      <c r="H308" s="5">
        <f t="shared" si="59"/>
        <v>1.718213058419244E-3</v>
      </c>
      <c r="I308" s="5">
        <f t="shared" si="60"/>
        <v>1.4303760942130138E-3</v>
      </c>
      <c r="J308" s="5">
        <f t="shared" si="61"/>
        <v>0.52405498281786789</v>
      </c>
      <c r="K308" s="5">
        <f t="shared" si="62"/>
        <v>0.17544023041199841</v>
      </c>
      <c r="L308" s="2">
        <f t="shared" si="63"/>
        <v>9.2241770628988584E-2</v>
      </c>
      <c r="M308" s="2">
        <f t="shared" si="64"/>
        <v>9.2691438008826552E-2</v>
      </c>
    </row>
    <row r="309" spans="1:13" x14ac:dyDescent="0.3">
      <c r="A309">
        <v>5012</v>
      </c>
      <c r="B309">
        <v>118.96</v>
      </c>
      <c r="C309" s="4">
        <f t="shared" si="55"/>
        <v>0.21500000000000341</v>
      </c>
      <c r="D309" s="4">
        <f t="shared" si="56"/>
        <v>-0.20999999999999375</v>
      </c>
      <c r="E309" s="4">
        <f t="shared" si="57"/>
        <v>9.5000000000005969E-2</v>
      </c>
      <c r="F309" s="4">
        <f t="shared" si="58"/>
        <v>-1.2499999999995737E-2</v>
      </c>
      <c r="G309" s="2">
        <f t="shared" si="54"/>
        <v>306</v>
      </c>
      <c r="H309" s="5">
        <f t="shared" si="59"/>
        <v>1.718213058419244E-3</v>
      </c>
      <c r="I309" s="5">
        <f t="shared" si="60"/>
        <v>1.4332676900908029E-3</v>
      </c>
      <c r="J309" s="5">
        <f t="shared" si="61"/>
        <v>0.52577319587628712</v>
      </c>
      <c r="K309" s="5">
        <f t="shared" si="62"/>
        <v>0.17687349810208922</v>
      </c>
      <c r="L309" s="2">
        <f t="shared" si="63"/>
        <v>9.3299250717081159E-2</v>
      </c>
      <c r="M309" s="2">
        <f t="shared" si="64"/>
        <v>9.3750121686440424E-2</v>
      </c>
    </row>
    <row r="310" spans="1:13" x14ac:dyDescent="0.3">
      <c r="A310">
        <v>5080</v>
      </c>
      <c r="B310">
        <v>119.15</v>
      </c>
      <c r="C310" s="4">
        <f t="shared" si="55"/>
        <v>0.29000000000000625</v>
      </c>
      <c r="D310" s="4">
        <f t="shared" si="56"/>
        <v>4.7499999999995879E-2</v>
      </c>
      <c r="E310" s="4">
        <f t="shared" si="57"/>
        <v>0.19500000000000028</v>
      </c>
      <c r="F310" s="4">
        <f t="shared" si="58"/>
        <v>4.9999999999997158E-2</v>
      </c>
      <c r="G310" s="2">
        <f t="shared" si="54"/>
        <v>307</v>
      </c>
      <c r="H310" s="5">
        <f t="shared" si="59"/>
        <v>1.718213058419244E-3</v>
      </c>
      <c r="I310" s="5">
        <f t="shared" si="60"/>
        <v>1.4355568701607195E-3</v>
      </c>
      <c r="J310" s="5">
        <f t="shared" si="61"/>
        <v>0.52749140893470636</v>
      </c>
      <c r="K310" s="5">
        <f t="shared" si="62"/>
        <v>0.17830905497224994</v>
      </c>
      <c r="L310" s="2">
        <f t="shared" si="63"/>
        <v>9.4362867579815851E-2</v>
      </c>
      <c r="M310" s="2">
        <f t="shared" si="64"/>
        <v>9.4816217148648532E-2</v>
      </c>
    </row>
    <row r="311" spans="1:13" x14ac:dyDescent="0.3">
      <c r="A311">
        <v>4815</v>
      </c>
      <c r="B311">
        <v>119.54</v>
      </c>
      <c r="C311" s="4">
        <f t="shared" si="55"/>
        <v>0.30999999999999517</v>
      </c>
      <c r="D311" s="4">
        <f t="shared" si="56"/>
        <v>-2.2500000000004405E-2</v>
      </c>
      <c r="E311" s="4">
        <f t="shared" si="57"/>
        <v>0.11499999999999488</v>
      </c>
      <c r="F311" s="4">
        <f t="shared" si="58"/>
        <v>-4.00000000000027E-2</v>
      </c>
      <c r="G311" s="2">
        <f t="shared" si="54"/>
        <v>308</v>
      </c>
      <c r="H311" s="5">
        <f t="shared" si="59"/>
        <v>1.718213058419244E-3</v>
      </c>
      <c r="I311" s="5">
        <f t="shared" si="60"/>
        <v>1.4402557134621267E-3</v>
      </c>
      <c r="J311" s="5">
        <f t="shared" si="61"/>
        <v>0.5292096219931256</v>
      </c>
      <c r="K311" s="5">
        <f t="shared" si="62"/>
        <v>0.17974931068571207</v>
      </c>
      <c r="L311" s="2">
        <f t="shared" si="63"/>
        <v>9.5433912374372626E-2</v>
      </c>
      <c r="M311" s="2">
        <f t="shared" si="64"/>
        <v>9.5888728442718354E-2</v>
      </c>
    </row>
    <row r="312" spans="1:13" x14ac:dyDescent="0.3">
      <c r="A312">
        <v>4566</v>
      </c>
      <c r="B312">
        <v>119.77</v>
      </c>
      <c r="C312" s="4">
        <f t="shared" si="55"/>
        <v>0.24499999999999744</v>
      </c>
      <c r="D312" s="4">
        <f t="shared" si="56"/>
        <v>-5.9999999999995168E-2</v>
      </c>
      <c r="E312" s="4">
        <f t="shared" si="57"/>
        <v>0.13000000000000256</v>
      </c>
      <c r="F312" s="4">
        <f t="shared" si="58"/>
        <v>7.5000000000038369E-3</v>
      </c>
      <c r="G312" s="2">
        <f t="shared" si="54"/>
        <v>309</v>
      </c>
      <c r="H312" s="5">
        <f t="shared" si="59"/>
        <v>1.718213058419244E-3</v>
      </c>
      <c r="I312" s="5">
        <f t="shared" si="60"/>
        <v>1.4430268261783413E-3</v>
      </c>
      <c r="J312" s="5">
        <f t="shared" si="61"/>
        <v>0.53092783505154484</v>
      </c>
      <c r="K312" s="5">
        <f t="shared" si="62"/>
        <v>0.1811923375118904</v>
      </c>
      <c r="L312" s="2">
        <f t="shared" si="63"/>
        <v>9.6511382523515224E-2</v>
      </c>
      <c r="M312" s="2">
        <f t="shared" si="64"/>
        <v>9.6967861756328461E-2</v>
      </c>
    </row>
    <row r="313" spans="1:13" x14ac:dyDescent="0.3">
      <c r="A313">
        <v>5092</v>
      </c>
      <c r="B313">
        <v>120.03</v>
      </c>
      <c r="C313" s="4">
        <f t="shared" si="55"/>
        <v>0.19000000000000483</v>
      </c>
      <c r="D313" s="4">
        <f t="shared" si="56"/>
        <v>-4.7499999999999432E-2</v>
      </c>
      <c r="E313" s="4">
        <f t="shared" si="57"/>
        <v>6.0000000000002274E-2</v>
      </c>
      <c r="F313" s="4">
        <f t="shared" si="58"/>
        <v>-3.5000000000000142E-2</v>
      </c>
      <c r="G313" s="2">
        <f t="shared" si="54"/>
        <v>310</v>
      </c>
      <c r="H313" s="5">
        <f t="shared" si="59"/>
        <v>1.718213058419244E-3</v>
      </c>
      <c r="I313" s="5">
        <f t="shared" si="60"/>
        <v>1.4461593883792795E-3</v>
      </c>
      <c r="J313" s="5">
        <f t="shared" si="61"/>
        <v>0.53264604810996408</v>
      </c>
      <c r="K313" s="5">
        <f t="shared" si="62"/>
        <v>0.18263849690026968</v>
      </c>
      <c r="L313" s="2">
        <f t="shared" si="63"/>
        <v>9.759548545701667E-2</v>
      </c>
      <c r="M313" s="2">
        <f t="shared" si="64"/>
        <v>9.8052734788388426E-2</v>
      </c>
    </row>
    <row r="314" spans="1:13" x14ac:dyDescent="0.3">
      <c r="A314">
        <v>5043</v>
      </c>
      <c r="B314">
        <v>120.15</v>
      </c>
      <c r="C314" s="4">
        <f t="shared" si="55"/>
        <v>0.14999999999999858</v>
      </c>
      <c r="D314" s="4">
        <f t="shared" si="56"/>
        <v>-3.7500000000004974E-2</v>
      </c>
      <c r="E314" s="4">
        <f t="shared" si="57"/>
        <v>8.9999999999996305E-2</v>
      </c>
      <c r="F314" s="4">
        <f t="shared" si="58"/>
        <v>1.4999999999997016E-2</v>
      </c>
      <c r="G314" s="2">
        <f t="shared" si="54"/>
        <v>311</v>
      </c>
      <c r="H314" s="5">
        <f t="shared" si="59"/>
        <v>1.718213058419244E-3</v>
      </c>
      <c r="I314" s="5">
        <f t="shared" si="60"/>
        <v>1.447605186318174E-3</v>
      </c>
      <c r="J314" s="5">
        <f t="shared" si="61"/>
        <v>0.53436426116838331</v>
      </c>
      <c r="K314" s="5">
        <f t="shared" si="62"/>
        <v>0.18408610208658785</v>
      </c>
      <c r="L314" s="2">
        <f t="shared" si="63"/>
        <v>9.8685333077345769E-2</v>
      </c>
      <c r="M314" s="2">
        <f t="shared" si="64"/>
        <v>9.9143741282838649E-2</v>
      </c>
    </row>
    <row r="315" spans="1:13" x14ac:dyDescent="0.3">
      <c r="A315">
        <v>4671</v>
      </c>
      <c r="B315">
        <v>120.33</v>
      </c>
      <c r="C315" s="4">
        <f t="shared" si="55"/>
        <v>0.11499999999999488</v>
      </c>
      <c r="D315" s="4">
        <f t="shared" si="56"/>
        <v>5.000000000002558E-3</v>
      </c>
      <c r="E315" s="4">
        <f t="shared" si="57"/>
        <v>2.4999999999998579E-2</v>
      </c>
      <c r="F315" s="4">
        <f t="shared" si="58"/>
        <v>-3.2499999999998863E-2</v>
      </c>
      <c r="G315" s="2">
        <f t="shared" si="54"/>
        <v>312</v>
      </c>
      <c r="H315" s="5">
        <f t="shared" si="59"/>
        <v>1.718213058419244E-3</v>
      </c>
      <c r="I315" s="5">
        <f t="shared" si="60"/>
        <v>1.4497738832265159E-3</v>
      </c>
      <c r="J315" s="5">
        <f t="shared" si="61"/>
        <v>0.53608247422680255</v>
      </c>
      <c r="K315" s="5">
        <f t="shared" si="62"/>
        <v>0.18553587596981436</v>
      </c>
      <c r="L315" s="2">
        <f t="shared" si="63"/>
        <v>9.9781321612631826E-2</v>
      </c>
      <c r="M315" s="2">
        <f t="shared" si="64"/>
        <v>0.10024005276268151</v>
      </c>
    </row>
    <row r="316" spans="1:13" x14ac:dyDescent="0.3">
      <c r="A316">
        <v>4644</v>
      </c>
      <c r="B316">
        <v>120.38</v>
      </c>
      <c r="C316" s="4">
        <f t="shared" si="55"/>
        <v>0.16000000000000369</v>
      </c>
      <c r="D316" s="4">
        <f t="shared" si="56"/>
        <v>4.00000000000027E-2</v>
      </c>
      <c r="E316" s="4">
        <f t="shared" si="57"/>
        <v>0.13500000000000512</v>
      </c>
      <c r="F316" s="4">
        <f t="shared" si="58"/>
        <v>5.5000000000003268E-2</v>
      </c>
      <c r="G316" s="2">
        <f t="shared" si="54"/>
        <v>313</v>
      </c>
      <c r="H316" s="5">
        <f t="shared" si="59"/>
        <v>1.718213058419244E-3</v>
      </c>
      <c r="I316" s="5">
        <f t="shared" si="60"/>
        <v>1.4503762990343886E-3</v>
      </c>
      <c r="J316" s="5">
        <f t="shared" si="61"/>
        <v>0.53780068728522179</v>
      </c>
      <c r="K316" s="5">
        <f t="shared" si="62"/>
        <v>0.18698625226884874</v>
      </c>
      <c r="L316" s="2">
        <f t="shared" si="63"/>
        <v>0.10088261720346793</v>
      </c>
      <c r="M316" s="2">
        <f t="shared" si="64"/>
        <v>0.10134309784354933</v>
      </c>
    </row>
    <row r="317" spans="1:13" x14ac:dyDescent="0.3">
      <c r="A317">
        <v>4871</v>
      </c>
      <c r="B317">
        <v>120.65</v>
      </c>
      <c r="C317" s="4">
        <f t="shared" si="55"/>
        <v>0.19500000000000028</v>
      </c>
      <c r="D317" s="4">
        <f t="shared" si="56"/>
        <v>-2.5000000000002132E-2</v>
      </c>
      <c r="E317" s="4">
        <f t="shared" si="57"/>
        <v>5.9999999999995168E-2</v>
      </c>
      <c r="F317" s="4">
        <f t="shared" si="58"/>
        <v>-3.7500000000004974E-2</v>
      </c>
      <c r="G317" s="2">
        <f t="shared" si="54"/>
        <v>314</v>
      </c>
      <c r="H317" s="5">
        <f t="shared" si="59"/>
        <v>1.718213058419244E-3</v>
      </c>
      <c r="I317" s="5">
        <f t="shared" si="60"/>
        <v>1.4536293443969013E-3</v>
      </c>
      <c r="J317" s="5">
        <f t="shared" si="61"/>
        <v>0.53951890034364103</v>
      </c>
      <c r="K317" s="5">
        <f t="shared" si="62"/>
        <v>0.18843988161324565</v>
      </c>
      <c r="L317" s="2">
        <f t="shared" si="63"/>
        <v>0.10199065757417905</v>
      </c>
      <c r="M317" s="2">
        <f t="shared" si="64"/>
        <v>0.10245191824957456</v>
      </c>
    </row>
    <row r="318" spans="1:13" x14ac:dyDescent="0.3">
      <c r="A318">
        <v>4696</v>
      </c>
      <c r="B318">
        <v>120.77</v>
      </c>
      <c r="C318" s="4">
        <f t="shared" si="55"/>
        <v>0.10999999999999943</v>
      </c>
      <c r="D318" s="4">
        <f t="shared" si="56"/>
        <v>-5.0000000000000711E-2</v>
      </c>
      <c r="E318" s="4">
        <f t="shared" si="57"/>
        <v>5.0000000000004263E-2</v>
      </c>
      <c r="F318" s="4">
        <f t="shared" si="58"/>
        <v>-4.9999999999954525E-3</v>
      </c>
      <c r="G318" s="2">
        <f t="shared" si="54"/>
        <v>315</v>
      </c>
      <c r="H318" s="5">
        <f t="shared" si="59"/>
        <v>1.718213058419244E-3</v>
      </c>
      <c r="I318" s="5">
        <f t="shared" si="60"/>
        <v>1.4550751423357958E-3</v>
      </c>
      <c r="J318" s="5">
        <f t="shared" si="61"/>
        <v>0.54123711340206027</v>
      </c>
      <c r="K318" s="5">
        <f t="shared" si="62"/>
        <v>0.18989495675558143</v>
      </c>
      <c r="L318" s="2">
        <f t="shared" si="63"/>
        <v>0.10310447823842536</v>
      </c>
      <c r="M318" s="2">
        <f t="shared" si="64"/>
        <v>0.10356639101340671</v>
      </c>
    </row>
    <row r="319" spans="1:13" x14ac:dyDescent="0.3">
      <c r="A319">
        <v>4973</v>
      </c>
      <c r="B319">
        <v>120.87</v>
      </c>
      <c r="C319" s="4">
        <f t="shared" si="55"/>
        <v>9.4999999999998863E-2</v>
      </c>
      <c r="D319" s="4">
        <f t="shared" si="56"/>
        <v>2.7499999999999858E-2</v>
      </c>
      <c r="E319" s="4">
        <f t="shared" si="57"/>
        <v>4.49999999999946E-2</v>
      </c>
      <c r="F319" s="4">
        <f t="shared" si="58"/>
        <v>-2.5000000000048317E-3</v>
      </c>
      <c r="G319" s="2">
        <f t="shared" si="54"/>
        <v>316</v>
      </c>
      <c r="H319" s="5">
        <f t="shared" si="59"/>
        <v>1.718213058419244E-3</v>
      </c>
      <c r="I319" s="5">
        <f t="shared" si="60"/>
        <v>1.4562799739515414E-3</v>
      </c>
      <c r="J319" s="5">
        <f t="shared" si="61"/>
        <v>0.5429553264604795</v>
      </c>
      <c r="K319" s="5">
        <f t="shared" si="62"/>
        <v>0.19135123672953297</v>
      </c>
      <c r="L319" s="2">
        <f t="shared" si="63"/>
        <v>0.10422395540079342</v>
      </c>
      <c r="M319" s="2">
        <f t="shared" si="64"/>
        <v>0.10468645692854371</v>
      </c>
    </row>
    <row r="320" spans="1:13" x14ac:dyDescent="0.3">
      <c r="A320">
        <v>4650</v>
      </c>
      <c r="B320">
        <v>120.96</v>
      </c>
      <c r="C320" s="4">
        <f t="shared" si="55"/>
        <v>0.16499999999999915</v>
      </c>
      <c r="D320" s="4">
        <f t="shared" si="56"/>
        <v>0.27750000000000341</v>
      </c>
      <c r="E320" s="4">
        <f t="shared" si="57"/>
        <v>0.12000000000000455</v>
      </c>
      <c r="F320" s="4">
        <f t="shared" si="58"/>
        <v>3.7500000000004974E-2</v>
      </c>
      <c r="G320" s="2">
        <f t="shared" si="54"/>
        <v>317</v>
      </c>
      <c r="H320" s="5">
        <f t="shared" si="59"/>
        <v>1.718213058419244E-3</v>
      </c>
      <c r="I320" s="5">
        <f t="shared" si="60"/>
        <v>1.4573643224057122E-3</v>
      </c>
      <c r="J320" s="5">
        <f t="shared" si="61"/>
        <v>0.54467353951889874</v>
      </c>
      <c r="K320" s="5">
        <f t="shared" si="62"/>
        <v>0.19280860105193867</v>
      </c>
      <c r="L320" s="2">
        <f t="shared" si="63"/>
        <v>0.10534902944074968</v>
      </c>
      <c r="M320" s="2">
        <f t="shared" si="64"/>
        <v>0.10581310594426159</v>
      </c>
    </row>
    <row r="321" spans="1:13" x14ac:dyDescent="0.3">
      <c r="A321">
        <v>4853</v>
      </c>
      <c r="B321">
        <v>121.2</v>
      </c>
      <c r="C321" s="4">
        <f t="shared" si="55"/>
        <v>0.65000000000000568</v>
      </c>
      <c r="D321" s="4">
        <f t="shared" si="56"/>
        <v>0.19749999999999801</v>
      </c>
      <c r="E321" s="4">
        <f t="shared" si="57"/>
        <v>0.53000000000000114</v>
      </c>
      <c r="F321" s="4">
        <f t="shared" si="58"/>
        <v>0.20499999999999829</v>
      </c>
      <c r="G321" s="2">
        <f t="shared" si="54"/>
        <v>318</v>
      </c>
      <c r="H321" s="5">
        <f t="shared" si="59"/>
        <v>1.718213058419244E-3</v>
      </c>
      <c r="I321" s="5">
        <f t="shared" si="60"/>
        <v>1.4602559182835015E-3</v>
      </c>
      <c r="J321" s="5">
        <f t="shared" si="61"/>
        <v>0.54639175257731798</v>
      </c>
      <c r="K321" s="5">
        <f t="shared" si="62"/>
        <v>0.19426885697022217</v>
      </c>
      <c r="L321" s="2">
        <f t="shared" si="63"/>
        <v>0.10648069651804243</v>
      </c>
      <c r="M321" s="2">
        <f t="shared" si="64"/>
        <v>0.10695175110817007</v>
      </c>
    </row>
    <row r="322" spans="1:13" x14ac:dyDescent="0.3">
      <c r="A322">
        <v>4838</v>
      </c>
      <c r="B322">
        <v>122.26</v>
      </c>
      <c r="C322" s="4">
        <f t="shared" si="55"/>
        <v>0.55999999999999517</v>
      </c>
      <c r="D322" s="4">
        <f t="shared" si="56"/>
        <v>-0.12250000000000583</v>
      </c>
      <c r="E322" s="4">
        <f t="shared" si="57"/>
        <v>2.9999999999994031E-2</v>
      </c>
      <c r="F322" s="4">
        <f t="shared" si="58"/>
        <v>-0.25000000000000355</v>
      </c>
      <c r="G322" s="2">
        <f t="shared" si="54"/>
        <v>319</v>
      </c>
      <c r="H322" s="5">
        <f t="shared" si="59"/>
        <v>1.718213058419244E-3</v>
      </c>
      <c r="I322" s="5">
        <f t="shared" si="60"/>
        <v>1.4730271334104034E-3</v>
      </c>
      <c r="J322" s="5">
        <f t="shared" si="61"/>
        <v>0.54810996563573722</v>
      </c>
      <c r="K322" s="5">
        <f t="shared" si="62"/>
        <v>0.19574188410363258</v>
      </c>
      <c r="L322" s="2">
        <f t="shared" si="63"/>
        <v>0.10762440363086295</v>
      </c>
      <c r="M322" s="2">
        <f t="shared" si="64"/>
        <v>0.1080958544491199</v>
      </c>
    </row>
    <row r="323" spans="1:13" x14ac:dyDescent="0.3">
      <c r="A323">
        <v>5027</v>
      </c>
      <c r="B323">
        <v>122.32</v>
      </c>
      <c r="C323" s="4">
        <f t="shared" si="55"/>
        <v>0.40499999999999403</v>
      </c>
      <c r="D323" s="4">
        <f t="shared" si="56"/>
        <v>0.16750000000000398</v>
      </c>
      <c r="E323" s="4">
        <f t="shared" si="57"/>
        <v>0.375</v>
      </c>
      <c r="F323" s="4">
        <f t="shared" si="58"/>
        <v>0.17250000000000298</v>
      </c>
      <c r="G323" s="2">
        <f t="shared" si="54"/>
        <v>320</v>
      </c>
      <c r="H323" s="5">
        <f t="shared" si="59"/>
        <v>1.718213058419244E-3</v>
      </c>
      <c r="I323" s="5">
        <f t="shared" si="60"/>
        <v>1.4737500323798506E-3</v>
      </c>
      <c r="J323" s="5">
        <f t="shared" si="61"/>
        <v>0.54982817869415646</v>
      </c>
      <c r="K323" s="5">
        <f t="shared" si="62"/>
        <v>0.19721563413601242</v>
      </c>
      <c r="L323" s="2">
        <f t="shared" si="63"/>
        <v>0.10877357140491375</v>
      </c>
      <c r="M323" s="2">
        <f t="shared" si="64"/>
        <v>0.10924999060096757</v>
      </c>
    </row>
    <row r="324" spans="1:13" x14ac:dyDescent="0.3">
      <c r="A324">
        <v>4575</v>
      </c>
      <c r="B324">
        <v>123.07</v>
      </c>
      <c r="C324" s="4">
        <f t="shared" si="55"/>
        <v>0.89500000000000313</v>
      </c>
      <c r="D324" s="4">
        <f t="shared" si="56"/>
        <v>0.29250000000000398</v>
      </c>
      <c r="E324" s="4">
        <f t="shared" si="57"/>
        <v>0.52000000000000313</v>
      </c>
      <c r="F324" s="4">
        <f t="shared" si="58"/>
        <v>7.2500000000001563E-2</v>
      </c>
      <c r="G324" s="2">
        <f t="shared" si="54"/>
        <v>321</v>
      </c>
      <c r="H324" s="5">
        <f t="shared" si="59"/>
        <v>1.718213058419244E-3</v>
      </c>
      <c r="I324" s="5">
        <f t="shared" si="60"/>
        <v>1.4827862694979414E-3</v>
      </c>
      <c r="J324" s="5">
        <f t="shared" si="61"/>
        <v>0.55154639175257569</v>
      </c>
      <c r="K324" s="5">
        <f t="shared" si="62"/>
        <v>0.19869842040551036</v>
      </c>
      <c r="L324" s="2">
        <f t="shared" si="63"/>
        <v>0.10993280304222362</v>
      </c>
      <c r="M324" s="2">
        <f t="shared" si="64"/>
        <v>0.11041613325179293</v>
      </c>
    </row>
    <row r="325" spans="1:13" x14ac:dyDescent="0.3">
      <c r="A325">
        <v>4940</v>
      </c>
      <c r="B325">
        <v>124.11</v>
      </c>
      <c r="C325" s="4">
        <f t="shared" si="55"/>
        <v>0.99000000000000199</v>
      </c>
      <c r="D325" s="4">
        <f t="shared" si="56"/>
        <v>-0.19750000000000156</v>
      </c>
      <c r="E325" s="4">
        <f t="shared" si="57"/>
        <v>0.46999999999999886</v>
      </c>
      <c r="F325" s="4">
        <f t="shared" si="58"/>
        <v>-2.5000000000002132E-2</v>
      </c>
      <c r="G325" s="2">
        <f t="shared" si="54"/>
        <v>322</v>
      </c>
      <c r="H325" s="5">
        <f t="shared" si="59"/>
        <v>1.718213058419244E-3</v>
      </c>
      <c r="I325" s="5">
        <f t="shared" si="60"/>
        <v>1.4953165183016943E-3</v>
      </c>
      <c r="J325" s="5">
        <f t="shared" si="61"/>
        <v>0.55326460481099493</v>
      </c>
      <c r="K325" s="5">
        <f t="shared" si="62"/>
        <v>0.20019373692381207</v>
      </c>
      <c r="L325" s="2">
        <f t="shared" si="63"/>
        <v>0.11110408423778541</v>
      </c>
      <c r="M325" s="2">
        <f t="shared" si="64"/>
        <v>0.11159368039981954</v>
      </c>
    </row>
    <row r="326" spans="1:13" x14ac:dyDescent="0.3">
      <c r="A326">
        <v>4878</v>
      </c>
      <c r="B326">
        <v>125.05</v>
      </c>
      <c r="C326" s="4">
        <f t="shared" si="55"/>
        <v>0.5</v>
      </c>
      <c r="D326" s="4">
        <f t="shared" si="56"/>
        <v>-0.25499999999999901</v>
      </c>
      <c r="E326" s="4">
        <f t="shared" si="57"/>
        <v>3.0000000000001137E-2</v>
      </c>
      <c r="F326" s="4">
        <f t="shared" si="58"/>
        <v>-0.21999999999999886</v>
      </c>
      <c r="G326" s="2">
        <f t="shared" ref="G326:G389" si="65">G325+1</f>
        <v>323</v>
      </c>
      <c r="H326" s="5">
        <f t="shared" si="59"/>
        <v>1.718213058419244E-3</v>
      </c>
      <c r="I326" s="5">
        <f t="shared" si="60"/>
        <v>1.5066419354897017E-3</v>
      </c>
      <c r="J326" s="5">
        <f t="shared" si="61"/>
        <v>0.55498281786941417</v>
      </c>
      <c r="K326" s="5">
        <f t="shared" si="62"/>
        <v>0.20170037885930175</v>
      </c>
      <c r="L326" s="2">
        <f t="shared" si="63"/>
        <v>0.11228680884950785</v>
      </c>
      <c r="M326" s="2">
        <f t="shared" si="64"/>
        <v>0.1127768062080491</v>
      </c>
    </row>
    <row r="327" spans="1:13" x14ac:dyDescent="0.3">
      <c r="A327">
        <v>4694</v>
      </c>
      <c r="B327">
        <v>125.11</v>
      </c>
      <c r="C327" s="4">
        <f t="shared" si="55"/>
        <v>0.48000000000000398</v>
      </c>
      <c r="D327" s="4">
        <f t="shared" si="56"/>
        <v>5.7500000000000995E-2</v>
      </c>
      <c r="E327" s="4">
        <f t="shared" si="57"/>
        <v>0.45000000000000284</v>
      </c>
      <c r="F327" s="4">
        <f t="shared" si="58"/>
        <v>0.21000000000000085</v>
      </c>
      <c r="G327" s="2">
        <f t="shared" si="65"/>
        <v>324</v>
      </c>
      <c r="H327" s="5">
        <f t="shared" si="59"/>
        <v>1.718213058419244E-3</v>
      </c>
      <c r="I327" s="5">
        <f t="shared" si="60"/>
        <v>1.5073648344591489E-3</v>
      </c>
      <c r="J327" s="5">
        <f t="shared" si="61"/>
        <v>0.55670103092783341</v>
      </c>
      <c r="K327" s="5">
        <f t="shared" si="62"/>
        <v>0.20320774369376091</v>
      </c>
      <c r="L327" s="2">
        <f t="shared" si="63"/>
        <v>0.11347511460562217</v>
      </c>
      <c r="M327" s="2">
        <f t="shared" si="64"/>
        <v>0.11397114854318662</v>
      </c>
    </row>
    <row r="328" spans="1:13" x14ac:dyDescent="0.3">
      <c r="A328">
        <v>4796</v>
      </c>
      <c r="B328">
        <v>126.01</v>
      </c>
      <c r="C328" s="4">
        <f t="shared" si="55"/>
        <v>0.61500000000000199</v>
      </c>
      <c r="D328" s="4">
        <f t="shared" si="56"/>
        <v>2.9999999999997584E-2</v>
      </c>
      <c r="E328" s="4">
        <f t="shared" si="57"/>
        <v>0.16499999999999915</v>
      </c>
      <c r="F328" s="4">
        <f t="shared" si="58"/>
        <v>-0.14250000000000185</v>
      </c>
      <c r="G328" s="2">
        <f t="shared" si="65"/>
        <v>325</v>
      </c>
      <c r="H328" s="5">
        <f t="shared" si="59"/>
        <v>1.718213058419244E-3</v>
      </c>
      <c r="I328" s="5">
        <f t="shared" si="60"/>
        <v>1.5182083190008581E-3</v>
      </c>
      <c r="J328" s="5">
        <f t="shared" si="61"/>
        <v>0.55841924398625264</v>
      </c>
      <c r="K328" s="5">
        <f t="shared" si="62"/>
        <v>0.20472595201276175</v>
      </c>
      <c r="L328" s="2">
        <f t="shared" si="63"/>
        <v>0.11467467415147789</v>
      </c>
      <c r="M328" s="2">
        <f t="shared" si="64"/>
        <v>0.11517292833287034</v>
      </c>
    </row>
    <row r="329" spans="1:13" x14ac:dyDescent="0.3">
      <c r="A329">
        <v>4693</v>
      </c>
      <c r="B329">
        <v>126.34</v>
      </c>
      <c r="C329" s="4">
        <f t="shared" si="55"/>
        <v>0.53999999999999915</v>
      </c>
      <c r="D329" s="4">
        <f t="shared" si="56"/>
        <v>-7.7500000000000568E-2</v>
      </c>
      <c r="E329" s="4">
        <f t="shared" si="57"/>
        <v>0.375</v>
      </c>
      <c r="F329" s="4">
        <f t="shared" si="58"/>
        <v>0.10500000000000043</v>
      </c>
      <c r="G329" s="2">
        <f t="shared" si="65"/>
        <v>326</v>
      </c>
      <c r="H329" s="5">
        <f t="shared" si="59"/>
        <v>1.718213058419244E-3</v>
      </c>
      <c r="I329" s="5">
        <f t="shared" si="60"/>
        <v>1.5221842633328182E-3</v>
      </c>
      <c r="J329" s="5">
        <f t="shared" si="61"/>
        <v>0.56013745704467188</v>
      </c>
      <c r="K329" s="5">
        <f t="shared" si="62"/>
        <v>0.20624813627609456</v>
      </c>
      <c r="L329" s="2">
        <f t="shared" si="63"/>
        <v>0.11588168481491877</v>
      </c>
      <c r="M329" s="2">
        <f t="shared" si="64"/>
        <v>0.11638500053119179</v>
      </c>
    </row>
    <row r="330" spans="1:13" x14ac:dyDescent="0.3">
      <c r="A330">
        <v>4924</v>
      </c>
      <c r="B330">
        <v>127.09</v>
      </c>
      <c r="C330" s="4">
        <f t="shared" si="55"/>
        <v>0.46000000000000085</v>
      </c>
      <c r="D330" s="4">
        <f t="shared" si="56"/>
        <v>-0.19750000000000156</v>
      </c>
      <c r="E330" s="4">
        <f t="shared" si="57"/>
        <v>8.5000000000000853E-2</v>
      </c>
      <c r="F330" s="4">
        <f t="shared" si="58"/>
        <v>-0.14499999999999957</v>
      </c>
      <c r="G330" s="2">
        <f t="shared" si="65"/>
        <v>327</v>
      </c>
      <c r="H330" s="5">
        <f t="shared" si="59"/>
        <v>1.718213058419244E-3</v>
      </c>
      <c r="I330" s="5">
        <f t="shared" si="60"/>
        <v>1.5312205004509092E-3</v>
      </c>
      <c r="J330" s="5">
        <f t="shared" si="61"/>
        <v>0.56185567010309112</v>
      </c>
      <c r="K330" s="5">
        <f t="shared" si="62"/>
        <v>0.20777935677654547</v>
      </c>
      <c r="L330" s="2">
        <f t="shared" si="63"/>
        <v>0.1170990189393586</v>
      </c>
      <c r="M330" s="2">
        <f t="shared" si="64"/>
        <v>0.11760348545613884</v>
      </c>
    </row>
    <row r="331" spans="1:13" x14ac:dyDescent="0.3">
      <c r="A331">
        <v>4712</v>
      </c>
      <c r="B331">
        <v>127.26</v>
      </c>
      <c r="C331" s="4">
        <f t="shared" si="55"/>
        <v>0.14499999999999602</v>
      </c>
      <c r="D331" s="4">
        <f t="shared" si="56"/>
        <v>-8.5000000000000853E-2</v>
      </c>
      <c r="E331" s="4">
        <f t="shared" si="57"/>
        <v>5.9999999999995168E-2</v>
      </c>
      <c r="F331" s="4">
        <f t="shared" si="58"/>
        <v>-1.2500000000002842E-2</v>
      </c>
      <c r="G331" s="2">
        <f t="shared" si="65"/>
        <v>328</v>
      </c>
      <c r="H331" s="5">
        <f t="shared" si="59"/>
        <v>1.718213058419244E-3</v>
      </c>
      <c r="I331" s="5">
        <f t="shared" si="60"/>
        <v>1.5332687141976764E-3</v>
      </c>
      <c r="J331" s="5">
        <f t="shared" si="61"/>
        <v>0.56357388316151036</v>
      </c>
      <c r="K331" s="5">
        <f t="shared" si="62"/>
        <v>0.20931262549074314</v>
      </c>
      <c r="L331" s="2">
        <f t="shared" si="63"/>
        <v>0.11832277282895926</v>
      </c>
      <c r="M331" s="2">
        <f t="shared" si="64"/>
        <v>0.11882805415969819</v>
      </c>
    </row>
    <row r="332" spans="1:13" x14ac:dyDescent="0.3">
      <c r="A332">
        <v>4889</v>
      </c>
      <c r="B332">
        <v>127.38</v>
      </c>
      <c r="C332" s="4">
        <f t="shared" si="55"/>
        <v>0.28999999999999915</v>
      </c>
      <c r="D332" s="4">
        <f t="shared" si="56"/>
        <v>0.11500000000000199</v>
      </c>
      <c r="E332" s="4">
        <f t="shared" si="57"/>
        <v>0.23000000000000398</v>
      </c>
      <c r="F332" s="4">
        <f t="shared" si="58"/>
        <v>8.5000000000004405E-2</v>
      </c>
      <c r="G332" s="2">
        <f t="shared" si="65"/>
        <v>329</v>
      </c>
      <c r="H332" s="5">
        <f t="shared" si="59"/>
        <v>1.718213058419244E-3</v>
      </c>
      <c r="I332" s="5">
        <f t="shared" si="60"/>
        <v>1.534714512136571E-3</v>
      </c>
      <c r="J332" s="5">
        <f t="shared" si="61"/>
        <v>0.5652920962199296</v>
      </c>
      <c r="K332" s="5">
        <f t="shared" si="62"/>
        <v>0.21084734000287972</v>
      </c>
      <c r="L332" s="2">
        <f t="shared" si="63"/>
        <v>0.11955261546555</v>
      </c>
      <c r="M332" s="2">
        <f t="shared" si="64"/>
        <v>0.12006102977252134</v>
      </c>
    </row>
    <row r="333" spans="1:13" x14ac:dyDescent="0.3">
      <c r="A333">
        <v>5034</v>
      </c>
      <c r="B333">
        <v>127.84</v>
      </c>
      <c r="C333" s="4">
        <f t="shared" si="55"/>
        <v>0.375</v>
      </c>
      <c r="D333" s="4">
        <f t="shared" si="56"/>
        <v>-3.5000000000000142E-2</v>
      </c>
      <c r="E333" s="4">
        <f t="shared" si="57"/>
        <v>0.14499999999999602</v>
      </c>
      <c r="F333" s="4">
        <f t="shared" si="58"/>
        <v>-4.2500000000003979E-2</v>
      </c>
      <c r="G333" s="2">
        <f t="shared" si="65"/>
        <v>330</v>
      </c>
      <c r="H333" s="5">
        <f t="shared" si="59"/>
        <v>1.718213058419244E-3</v>
      </c>
      <c r="I333" s="5">
        <f t="shared" si="60"/>
        <v>1.5402567375690001E-3</v>
      </c>
      <c r="J333" s="5">
        <f t="shared" si="61"/>
        <v>0.56701030927834883</v>
      </c>
      <c r="K333" s="5">
        <f t="shared" si="62"/>
        <v>0.21238759674044871</v>
      </c>
      <c r="L333" s="2">
        <f t="shared" si="63"/>
        <v>0.12079088405685277</v>
      </c>
      <c r="M333" s="2">
        <f t="shared" si="64"/>
        <v>0.12130127950447063</v>
      </c>
    </row>
    <row r="334" spans="1:13" x14ac:dyDescent="0.3">
      <c r="A334">
        <v>4662</v>
      </c>
      <c r="B334">
        <v>128.13</v>
      </c>
      <c r="C334" s="4">
        <f t="shared" si="55"/>
        <v>0.21999999999999886</v>
      </c>
      <c r="D334" s="4">
        <f t="shared" si="56"/>
        <v>6.25E-2</v>
      </c>
      <c r="E334" s="4">
        <f t="shared" si="57"/>
        <v>7.5000000000002842E-2</v>
      </c>
      <c r="F334" s="4">
        <f t="shared" si="58"/>
        <v>-3.4999999999996589E-2</v>
      </c>
      <c r="G334" s="2">
        <f t="shared" si="65"/>
        <v>331</v>
      </c>
      <c r="H334" s="5">
        <f t="shared" si="59"/>
        <v>1.718213058419244E-3</v>
      </c>
      <c r="I334" s="5">
        <f t="shared" si="60"/>
        <v>1.543750749254662E-3</v>
      </c>
      <c r="J334" s="5">
        <f t="shared" si="61"/>
        <v>0.56872852233676807</v>
      </c>
      <c r="K334" s="5">
        <f t="shared" si="62"/>
        <v>0.21393134748970338</v>
      </c>
      <c r="L334" s="2">
        <f t="shared" si="63"/>
        <v>0.12203643877419469</v>
      </c>
      <c r="M334" s="2">
        <f t="shared" si="64"/>
        <v>0.12254786205496927</v>
      </c>
    </row>
    <row r="335" spans="1:13" x14ac:dyDescent="0.3">
      <c r="A335">
        <v>4686</v>
      </c>
      <c r="B335">
        <v>128.28</v>
      </c>
      <c r="C335" s="4">
        <f t="shared" si="55"/>
        <v>0.5</v>
      </c>
      <c r="D335" s="4">
        <f t="shared" si="56"/>
        <v>0.13250000000000028</v>
      </c>
      <c r="E335" s="4">
        <f t="shared" si="57"/>
        <v>0.42499999999999716</v>
      </c>
      <c r="F335" s="4">
        <f t="shared" si="58"/>
        <v>0.17499999999999716</v>
      </c>
      <c r="G335" s="2">
        <f t="shared" si="65"/>
        <v>332</v>
      </c>
      <c r="H335" s="5">
        <f t="shared" si="59"/>
        <v>1.718213058419244E-3</v>
      </c>
      <c r="I335" s="5">
        <f t="shared" si="60"/>
        <v>1.5455579966782802E-3</v>
      </c>
      <c r="J335" s="5">
        <f t="shared" si="61"/>
        <v>0.57044673539518731</v>
      </c>
      <c r="K335" s="5">
        <f t="shared" si="62"/>
        <v>0.21547690548638165</v>
      </c>
      <c r="L335" s="2">
        <f t="shared" si="63"/>
        <v>0.12328833252055821</v>
      </c>
      <c r="M335" s="2">
        <f t="shared" si="64"/>
        <v>0.12380559778555897</v>
      </c>
    </row>
    <row r="336" spans="1:13" x14ac:dyDescent="0.3">
      <c r="A336">
        <v>4774</v>
      </c>
      <c r="B336">
        <v>129.13</v>
      </c>
      <c r="C336" s="4">
        <f t="shared" si="55"/>
        <v>0.48499999999999943</v>
      </c>
      <c r="D336" s="4">
        <f t="shared" si="56"/>
        <v>-0.19500000000000028</v>
      </c>
      <c r="E336" s="4">
        <f t="shared" si="57"/>
        <v>6.0000000000002274E-2</v>
      </c>
      <c r="F336" s="4">
        <f t="shared" si="58"/>
        <v>-0.18249999999999744</v>
      </c>
      <c r="G336" s="2">
        <f t="shared" si="65"/>
        <v>333</v>
      </c>
      <c r="H336" s="5">
        <f t="shared" si="59"/>
        <v>1.718213058419244E-3</v>
      </c>
      <c r="I336" s="5">
        <f t="shared" si="60"/>
        <v>1.5557990654121165E-3</v>
      </c>
      <c r="J336" s="5">
        <f t="shared" si="61"/>
        <v>0.57216494845360655</v>
      </c>
      <c r="K336" s="5">
        <f t="shared" si="62"/>
        <v>0.21703270455179377</v>
      </c>
      <c r="L336" s="2">
        <f t="shared" si="63"/>
        <v>0.12455141463968884</v>
      </c>
      <c r="M336" s="2">
        <f t="shared" si="64"/>
        <v>0.12506950713959278</v>
      </c>
    </row>
    <row r="337" spans="1:13" x14ac:dyDescent="0.3">
      <c r="A337">
        <v>5177</v>
      </c>
      <c r="B337">
        <v>129.25</v>
      </c>
      <c r="C337" s="4">
        <f t="shared" si="55"/>
        <v>0.10999999999999943</v>
      </c>
      <c r="D337" s="4">
        <f t="shared" si="56"/>
        <v>-8.7499999999998579E-2</v>
      </c>
      <c r="E337" s="4">
        <f t="shared" si="57"/>
        <v>4.9999999999997158E-2</v>
      </c>
      <c r="F337" s="4">
        <f t="shared" si="58"/>
        <v>-5.000000000002558E-3</v>
      </c>
      <c r="G337" s="2">
        <f t="shared" si="65"/>
        <v>334</v>
      </c>
      <c r="H337" s="5">
        <f t="shared" si="59"/>
        <v>1.718213058419244E-3</v>
      </c>
      <c r="I337" s="5">
        <f t="shared" si="60"/>
        <v>1.5572448633510111E-3</v>
      </c>
      <c r="J337" s="5">
        <f t="shared" si="61"/>
        <v>0.57388316151202579</v>
      </c>
      <c r="K337" s="5">
        <f t="shared" si="62"/>
        <v>0.21858994941514479</v>
      </c>
      <c r="L337" s="2">
        <f t="shared" si="63"/>
        <v>0.12582067535064137</v>
      </c>
      <c r="M337" s="2">
        <f t="shared" si="64"/>
        <v>0.12633945928312207</v>
      </c>
    </row>
    <row r="338" spans="1:13" x14ac:dyDescent="0.3">
      <c r="A338">
        <v>4654</v>
      </c>
      <c r="B338">
        <v>129.35</v>
      </c>
      <c r="C338" s="4">
        <f t="shared" si="55"/>
        <v>0.31000000000000227</v>
      </c>
      <c r="D338" s="4">
        <f t="shared" si="56"/>
        <v>0.21999999999999886</v>
      </c>
      <c r="E338" s="4">
        <f t="shared" si="57"/>
        <v>0.26000000000000512</v>
      </c>
      <c r="F338" s="4">
        <f t="shared" si="58"/>
        <v>0.10500000000000398</v>
      </c>
      <c r="G338" s="2">
        <f t="shared" si="65"/>
        <v>335</v>
      </c>
      <c r="H338" s="5">
        <f t="shared" si="59"/>
        <v>1.718213058419244E-3</v>
      </c>
      <c r="I338" s="5">
        <f t="shared" si="60"/>
        <v>1.5584496949667566E-3</v>
      </c>
      <c r="J338" s="5">
        <f t="shared" si="61"/>
        <v>0.57560137457044502</v>
      </c>
      <c r="K338" s="5">
        <f t="shared" si="62"/>
        <v>0.22014839911011155</v>
      </c>
      <c r="L338" s="2">
        <f t="shared" si="63"/>
        <v>0.12709598299140423</v>
      </c>
      <c r="M338" s="2">
        <f t="shared" si="64"/>
        <v>0.12761837313810248</v>
      </c>
    </row>
    <row r="339" spans="1:13" x14ac:dyDescent="0.3">
      <c r="A339">
        <v>4559</v>
      </c>
      <c r="B339">
        <v>129.87</v>
      </c>
      <c r="C339" s="4">
        <f t="shared" si="55"/>
        <v>0.54999999999999716</v>
      </c>
      <c r="D339" s="4">
        <f t="shared" si="56"/>
        <v>0.11749999999999972</v>
      </c>
      <c r="E339" s="4">
        <f t="shared" si="57"/>
        <v>0.28999999999999204</v>
      </c>
      <c r="F339" s="4">
        <f t="shared" si="58"/>
        <v>1.4999999999993463E-2</v>
      </c>
      <c r="G339" s="2">
        <f t="shared" si="65"/>
        <v>336</v>
      </c>
      <c r="H339" s="5">
        <f t="shared" si="59"/>
        <v>1.718213058419244E-3</v>
      </c>
      <c r="I339" s="5">
        <f t="shared" si="60"/>
        <v>1.5647148193686331E-3</v>
      </c>
      <c r="J339" s="5">
        <f t="shared" si="61"/>
        <v>0.57731958762886426</v>
      </c>
      <c r="K339" s="5">
        <f t="shared" si="62"/>
        <v>0.22171311392948018</v>
      </c>
      <c r="L339" s="2">
        <f t="shared" si="63"/>
        <v>0.12838027387325532</v>
      </c>
      <c r="M339" s="2">
        <f t="shared" si="64"/>
        <v>0.12890669834272464</v>
      </c>
    </row>
    <row r="340" spans="1:13" x14ac:dyDescent="0.3">
      <c r="A340">
        <v>4929</v>
      </c>
      <c r="B340">
        <v>130.44999999999999</v>
      </c>
      <c r="C340" s="4">
        <f t="shared" si="55"/>
        <v>0.54500000000000171</v>
      </c>
      <c r="D340" s="4">
        <f t="shared" si="56"/>
        <v>3.2500000000005969E-2</v>
      </c>
      <c r="E340" s="4">
        <f t="shared" si="57"/>
        <v>0.25500000000000966</v>
      </c>
      <c r="F340" s="4">
        <f t="shared" si="58"/>
        <v>-1.7499999999991189E-2</v>
      </c>
      <c r="G340" s="2">
        <f t="shared" si="65"/>
        <v>337</v>
      </c>
      <c r="H340" s="5">
        <f t="shared" si="59"/>
        <v>1.718213058419244E-3</v>
      </c>
      <c r="I340" s="5">
        <f t="shared" si="60"/>
        <v>1.5717028427399565E-3</v>
      </c>
      <c r="J340" s="5">
        <f t="shared" si="61"/>
        <v>0.5790378006872835</v>
      </c>
      <c r="K340" s="5">
        <f t="shared" si="62"/>
        <v>0.22328481677222015</v>
      </c>
      <c r="L340" s="2">
        <f t="shared" si="63"/>
        <v>0.12967400011857419</v>
      </c>
      <c r="M340" s="2">
        <f t="shared" si="64"/>
        <v>0.13020398256759333</v>
      </c>
    </row>
    <row r="341" spans="1:13" x14ac:dyDescent="0.3">
      <c r="A341">
        <v>4729</v>
      </c>
      <c r="B341">
        <v>130.96</v>
      </c>
      <c r="C341" s="4">
        <f t="shared" si="55"/>
        <v>0.61500000000000909</v>
      </c>
      <c r="D341" s="4">
        <f t="shared" si="56"/>
        <v>-5.250000000000199E-2</v>
      </c>
      <c r="E341" s="4">
        <f t="shared" si="57"/>
        <v>0.35999999999999943</v>
      </c>
      <c r="F341" s="4">
        <f t="shared" si="58"/>
        <v>5.2499999999994884E-2</v>
      </c>
      <c r="G341" s="2">
        <f t="shared" si="65"/>
        <v>338</v>
      </c>
      <c r="H341" s="5">
        <f t="shared" si="59"/>
        <v>1.718213058419244E-3</v>
      </c>
      <c r="I341" s="5">
        <f t="shared" si="60"/>
        <v>1.5778474839802587E-3</v>
      </c>
      <c r="J341" s="5">
        <f t="shared" si="61"/>
        <v>0.58075601374570274</v>
      </c>
      <c r="K341" s="5">
        <f t="shared" si="62"/>
        <v>0.22486266425620041</v>
      </c>
      <c r="L341" s="2">
        <f t="shared" si="63"/>
        <v>0.13097670649974522</v>
      </c>
      <c r="M341" s="2">
        <f t="shared" si="64"/>
        <v>0.13151172688385038</v>
      </c>
    </row>
    <row r="342" spans="1:13" x14ac:dyDescent="0.3">
      <c r="A342">
        <v>4857</v>
      </c>
      <c r="B342">
        <v>131.68</v>
      </c>
      <c r="C342" s="4">
        <f t="shared" si="55"/>
        <v>0.43999999999999773</v>
      </c>
      <c r="D342" s="4">
        <f t="shared" si="56"/>
        <v>-7.5000000000002842E-2</v>
      </c>
      <c r="E342" s="4">
        <f t="shared" si="57"/>
        <v>7.9999999999998295E-2</v>
      </c>
      <c r="F342" s="4">
        <f t="shared" si="58"/>
        <v>-0.14000000000000057</v>
      </c>
      <c r="G342" s="2">
        <f t="shared" si="65"/>
        <v>339</v>
      </c>
      <c r="H342" s="5">
        <f t="shared" si="59"/>
        <v>1.718213058419244E-3</v>
      </c>
      <c r="I342" s="5">
        <f t="shared" si="60"/>
        <v>1.5865222716136261E-3</v>
      </c>
      <c r="J342" s="5">
        <f t="shared" si="61"/>
        <v>0.58247422680412198</v>
      </c>
      <c r="K342" s="5">
        <f t="shared" si="62"/>
        <v>0.22644918652781404</v>
      </c>
      <c r="L342" s="2">
        <f t="shared" si="63"/>
        <v>0.13228990278257138</v>
      </c>
      <c r="M342" s="2">
        <f t="shared" si="64"/>
        <v>0.13282604602005862</v>
      </c>
    </row>
    <row r="343" spans="1:13" x14ac:dyDescent="0.3">
      <c r="A343">
        <v>4811</v>
      </c>
      <c r="B343">
        <v>131.84</v>
      </c>
      <c r="C343" s="4">
        <f t="shared" si="55"/>
        <v>0.46500000000000341</v>
      </c>
      <c r="D343" s="4">
        <f t="shared" si="56"/>
        <v>6.0000000000002274E-2</v>
      </c>
      <c r="E343" s="4">
        <f t="shared" si="57"/>
        <v>0.38500000000000512</v>
      </c>
      <c r="F343" s="4">
        <f t="shared" si="58"/>
        <v>0.15250000000000341</v>
      </c>
      <c r="G343" s="2">
        <f t="shared" si="65"/>
        <v>340</v>
      </c>
      <c r="H343" s="5">
        <f t="shared" si="59"/>
        <v>1.718213058419244E-3</v>
      </c>
      <c r="I343" s="5">
        <f t="shared" si="60"/>
        <v>1.5884500021988187E-3</v>
      </c>
      <c r="J343" s="5">
        <f t="shared" si="61"/>
        <v>0.58419243986254121</v>
      </c>
      <c r="K343" s="5">
        <f t="shared" si="62"/>
        <v>0.22803763653001285</v>
      </c>
      <c r="L343" s="2">
        <f t="shared" si="63"/>
        <v>0.1336096805098525</v>
      </c>
      <c r="M343" s="2">
        <f t="shared" si="64"/>
        <v>0.1341512434194532</v>
      </c>
    </row>
    <row r="344" spans="1:13" x14ac:dyDescent="0.3">
      <c r="A344">
        <v>5104</v>
      </c>
      <c r="B344">
        <v>132.61000000000001</v>
      </c>
      <c r="C344" s="4">
        <f t="shared" si="55"/>
        <v>0.56000000000000227</v>
      </c>
      <c r="D344" s="4">
        <f t="shared" si="56"/>
        <v>-2.5000000000005684E-2</v>
      </c>
      <c r="E344" s="4">
        <f t="shared" si="57"/>
        <v>0.17499999999999716</v>
      </c>
      <c r="F344" s="4">
        <f t="shared" si="58"/>
        <v>-0.10500000000000398</v>
      </c>
      <c r="G344" s="2">
        <f t="shared" si="65"/>
        <v>341</v>
      </c>
      <c r="H344" s="5">
        <f t="shared" si="59"/>
        <v>1.718213058419244E-3</v>
      </c>
      <c r="I344" s="5">
        <f t="shared" si="60"/>
        <v>1.597727205640059E-3</v>
      </c>
      <c r="J344" s="5">
        <f t="shared" si="61"/>
        <v>0.58591065292096045</v>
      </c>
      <c r="K344" s="5">
        <f t="shared" si="62"/>
        <v>0.22963536373565291</v>
      </c>
      <c r="L344" s="2">
        <f t="shared" si="63"/>
        <v>0.13494036838074408</v>
      </c>
      <c r="M344" s="2">
        <f t="shared" si="64"/>
        <v>0.13548440202322004</v>
      </c>
    </row>
    <row r="345" spans="1:13" x14ac:dyDescent="0.3">
      <c r="A345">
        <v>4902</v>
      </c>
      <c r="B345">
        <v>132.96</v>
      </c>
      <c r="C345" s="4">
        <f t="shared" si="55"/>
        <v>0.41499999999999204</v>
      </c>
      <c r="D345" s="4">
        <f t="shared" si="56"/>
        <v>-9.2500000000001137E-2</v>
      </c>
      <c r="E345" s="4">
        <f t="shared" si="57"/>
        <v>0.23999999999999488</v>
      </c>
      <c r="F345" s="4">
        <f t="shared" si="58"/>
        <v>3.2499999999998863E-2</v>
      </c>
      <c r="G345" s="2">
        <f t="shared" si="65"/>
        <v>342</v>
      </c>
      <c r="H345" s="5">
        <f t="shared" si="59"/>
        <v>1.718213058419244E-3</v>
      </c>
      <c r="I345" s="5">
        <f t="shared" si="60"/>
        <v>1.6019441162951678E-3</v>
      </c>
      <c r="J345" s="5">
        <f t="shared" si="61"/>
        <v>0.58762886597937969</v>
      </c>
      <c r="K345" s="5">
        <f t="shared" si="62"/>
        <v>0.23123730785194807</v>
      </c>
      <c r="L345" s="2">
        <f t="shared" si="63"/>
        <v>0.13627903194710989</v>
      </c>
      <c r="M345" s="2">
        <f t="shared" si="64"/>
        <v>0.1368264639599989</v>
      </c>
    </row>
    <row r="346" spans="1:13" x14ac:dyDescent="0.3">
      <c r="A346">
        <v>4975</v>
      </c>
      <c r="B346">
        <v>133.44</v>
      </c>
      <c r="C346" s="4">
        <f t="shared" si="55"/>
        <v>0.375</v>
      </c>
      <c r="D346" s="4">
        <f t="shared" si="56"/>
        <v>0.19000000000000483</v>
      </c>
      <c r="E346" s="4">
        <f t="shared" si="57"/>
        <v>0.13500000000000512</v>
      </c>
      <c r="F346" s="4">
        <f t="shared" si="58"/>
        <v>-5.2499999999994884E-2</v>
      </c>
      <c r="G346" s="2">
        <f t="shared" si="65"/>
        <v>343</v>
      </c>
      <c r="H346" s="5">
        <f t="shared" si="59"/>
        <v>1.718213058419244E-3</v>
      </c>
      <c r="I346" s="5">
        <f t="shared" si="60"/>
        <v>1.6077273080507461E-3</v>
      </c>
      <c r="J346" s="5">
        <f t="shared" si="61"/>
        <v>0.58934707903779893</v>
      </c>
      <c r="K346" s="5">
        <f t="shared" si="62"/>
        <v>0.23284503515999883</v>
      </c>
      <c r="L346" s="2">
        <f t="shared" si="63"/>
        <v>0.1376266187199989</v>
      </c>
      <c r="M346" s="2">
        <f t="shared" si="64"/>
        <v>0.13817596790567027</v>
      </c>
    </row>
    <row r="347" spans="1:13" x14ac:dyDescent="0.3">
      <c r="A347">
        <v>4800</v>
      </c>
      <c r="B347">
        <v>133.71</v>
      </c>
      <c r="C347" s="4">
        <f t="shared" ref="C347:C410" si="66">IF(AND(ISNUMBER(B346),ISNUMBER(B348)),(B348-B346)/2,"")</f>
        <v>0.79500000000000171</v>
      </c>
      <c r="D347" s="4">
        <f t="shared" ref="D347:D410" si="67">IF(AND(ISNUMBER(C346),ISNUMBER(C348)),(C348-C346)/2,"")</f>
        <v>0.33749999999999858</v>
      </c>
      <c r="E347" s="4">
        <f t="shared" ref="E347:E410" si="68">IF(AND(ISNUMBER(B347),ISNUMBER(B348)),(B348-B347)/2,"")</f>
        <v>0.65999999999999659</v>
      </c>
      <c r="F347" s="4">
        <f t="shared" ref="F347:F410" si="69">IF(AND(ISNUMBER(E346),ISNUMBER(E347)),(E347-E346)/2,"")</f>
        <v>0.26249999999999574</v>
      </c>
      <c r="G347" s="2">
        <f t="shared" si="65"/>
        <v>344</v>
      </c>
      <c r="H347" s="5">
        <f t="shared" ref="H347:H410" si="70">1/MAX(G:G)</f>
        <v>1.718213058419244E-3</v>
      </c>
      <c r="I347" s="5">
        <f t="shared" ref="I347:I410" si="71">B347/SUM(B:B)</f>
        <v>1.6109803534132589E-3</v>
      </c>
      <c r="J347" s="5">
        <f t="shared" ref="J347:J410" si="72">H347+J346</f>
        <v>0.59106529209621816</v>
      </c>
      <c r="K347" s="5">
        <f t="shared" ref="K347:K410" si="73">I347+K346</f>
        <v>0.23445601551341208</v>
      </c>
      <c r="L347" s="2">
        <f t="shared" ref="L347:L410" si="74">K347*J348</f>
        <v>0.13898165868063045</v>
      </c>
      <c r="M347" s="2">
        <f t="shared" ref="M347:M410" si="75">K348*J347</f>
        <v>0.13954040803709356</v>
      </c>
    </row>
    <row r="348" spans="1:13" x14ac:dyDescent="0.3">
      <c r="A348">
        <v>4798</v>
      </c>
      <c r="B348">
        <v>135.03</v>
      </c>
      <c r="C348" s="4">
        <f t="shared" si="66"/>
        <v>1.0499999999999972</v>
      </c>
      <c r="D348" s="4">
        <f t="shared" si="67"/>
        <v>4.9999999999997158E-2</v>
      </c>
      <c r="E348" s="4">
        <f t="shared" si="68"/>
        <v>0.39000000000000057</v>
      </c>
      <c r="F348" s="4">
        <f t="shared" si="69"/>
        <v>-0.13499999999999801</v>
      </c>
      <c r="G348" s="2">
        <f t="shared" si="65"/>
        <v>345</v>
      </c>
      <c r="H348" s="5">
        <f t="shared" si="70"/>
        <v>1.718213058419244E-3</v>
      </c>
      <c r="I348" s="5">
        <f t="shared" si="71"/>
        <v>1.626884130741099E-3</v>
      </c>
      <c r="J348" s="5">
        <f t="shared" si="72"/>
        <v>0.5927835051546374</v>
      </c>
      <c r="K348" s="5">
        <f t="shared" si="73"/>
        <v>0.23608289964415319</v>
      </c>
      <c r="L348" s="2">
        <f t="shared" si="74"/>
        <v>0.14035168947916968</v>
      </c>
      <c r="M348" s="2">
        <f t="shared" si="75"/>
        <v>0.14091600962923753</v>
      </c>
    </row>
    <row r="349" spans="1:13" x14ac:dyDescent="0.3">
      <c r="A349">
        <v>5085</v>
      </c>
      <c r="B349">
        <v>135.81</v>
      </c>
      <c r="C349" s="4">
        <f t="shared" si="66"/>
        <v>0.89499999999999602</v>
      </c>
      <c r="D349" s="4">
        <f t="shared" si="67"/>
        <v>-0.21499999999999631</v>
      </c>
      <c r="E349" s="4">
        <f t="shared" si="68"/>
        <v>0.50499999999999545</v>
      </c>
      <c r="F349" s="4">
        <f t="shared" si="69"/>
        <v>5.7499999999997442E-2</v>
      </c>
      <c r="G349" s="2">
        <f t="shared" si="65"/>
        <v>346</v>
      </c>
      <c r="H349" s="5">
        <f t="shared" si="70"/>
        <v>1.718213058419244E-3</v>
      </c>
      <c r="I349" s="5">
        <f t="shared" si="71"/>
        <v>1.6362818173439135E-3</v>
      </c>
      <c r="J349" s="5">
        <f t="shared" si="72"/>
        <v>0.59450171821305664</v>
      </c>
      <c r="K349" s="5">
        <f t="shared" si="73"/>
        <v>0.23771918146149709</v>
      </c>
      <c r="L349" s="2">
        <f t="shared" si="74"/>
        <v>0.14173291403288529</v>
      </c>
      <c r="M349" s="2">
        <f t="shared" si="75"/>
        <v>0.14230446855505691</v>
      </c>
    </row>
    <row r="350" spans="1:13" x14ac:dyDescent="0.3">
      <c r="A350">
        <v>4930</v>
      </c>
      <c r="B350">
        <v>136.82</v>
      </c>
      <c r="C350" s="4">
        <f t="shared" si="66"/>
        <v>0.62000000000000455</v>
      </c>
      <c r="D350" s="4">
        <f t="shared" si="67"/>
        <v>-0.37999999999999545</v>
      </c>
      <c r="E350" s="4">
        <f t="shared" si="68"/>
        <v>0.11500000000000909</v>
      </c>
      <c r="F350" s="4">
        <f t="shared" si="69"/>
        <v>-0.19499999999999318</v>
      </c>
      <c r="G350" s="2">
        <f t="shared" si="65"/>
        <v>347</v>
      </c>
      <c r="H350" s="5">
        <f t="shared" si="70"/>
        <v>1.718213058419244E-3</v>
      </c>
      <c r="I350" s="5">
        <f t="shared" si="71"/>
        <v>1.6484506166629426E-3</v>
      </c>
      <c r="J350" s="5">
        <f t="shared" si="72"/>
        <v>0.59621993127147588</v>
      </c>
      <c r="K350" s="5">
        <f t="shared" si="73"/>
        <v>0.23936763207816003</v>
      </c>
      <c r="L350" s="2">
        <f t="shared" si="74"/>
        <v>0.14312703773745608</v>
      </c>
      <c r="M350" s="2">
        <f t="shared" si="75"/>
        <v>0.1437002444522609</v>
      </c>
    </row>
    <row r="351" spans="1:13" x14ac:dyDescent="0.3">
      <c r="A351">
        <v>4724</v>
      </c>
      <c r="B351">
        <v>137.05000000000001</v>
      </c>
      <c r="C351" s="4">
        <f t="shared" si="66"/>
        <v>0.13500000000000512</v>
      </c>
      <c r="D351" s="4">
        <f t="shared" si="67"/>
        <v>-8.5000000000007958E-2</v>
      </c>
      <c r="E351" s="4">
        <f t="shared" si="68"/>
        <v>1.9999999999996021E-2</v>
      </c>
      <c r="F351" s="4">
        <f t="shared" si="69"/>
        <v>-4.7500000000006537E-2</v>
      </c>
      <c r="G351" s="2">
        <f t="shared" si="65"/>
        <v>348</v>
      </c>
      <c r="H351" s="5">
        <f t="shared" si="70"/>
        <v>1.718213058419244E-3</v>
      </c>
      <c r="I351" s="5">
        <f t="shared" si="71"/>
        <v>1.6512217293791574E-3</v>
      </c>
      <c r="J351" s="5">
        <f t="shared" si="72"/>
        <v>0.59793814432989512</v>
      </c>
      <c r="K351" s="5">
        <f t="shared" si="73"/>
        <v>0.24101885380753918</v>
      </c>
      <c r="L351" s="2">
        <f t="shared" si="74"/>
        <v>0.1445284879361356</v>
      </c>
      <c r="M351" s="2">
        <f t="shared" si="75"/>
        <v>0.14510198281685266</v>
      </c>
    </row>
    <row r="352" spans="1:13" x14ac:dyDescent="0.3">
      <c r="A352">
        <v>4781</v>
      </c>
      <c r="B352">
        <v>137.09</v>
      </c>
      <c r="C352" s="4">
        <f t="shared" si="66"/>
        <v>0.44999999999998863</v>
      </c>
      <c r="D352" s="4">
        <f t="shared" si="67"/>
        <v>0.38749999999999574</v>
      </c>
      <c r="E352" s="4">
        <f t="shared" si="68"/>
        <v>0.42999999999999261</v>
      </c>
      <c r="F352" s="4">
        <f t="shared" si="69"/>
        <v>0.20499999999999829</v>
      </c>
      <c r="G352" s="2">
        <f t="shared" si="65"/>
        <v>349</v>
      </c>
      <c r="H352" s="5">
        <f t="shared" si="70"/>
        <v>1.718213058419244E-3</v>
      </c>
      <c r="I352" s="5">
        <f t="shared" si="71"/>
        <v>1.6517036620254555E-3</v>
      </c>
      <c r="J352" s="5">
        <f t="shared" si="72"/>
        <v>0.59965635738831435</v>
      </c>
      <c r="K352" s="5">
        <f t="shared" si="73"/>
        <v>0.24267055746956465</v>
      </c>
      <c r="L352" s="2">
        <f t="shared" si="74"/>
        <v>0.14593590225832881</v>
      </c>
      <c r="M352" s="2">
        <f t="shared" si="75"/>
        <v>0.14651561050951237</v>
      </c>
    </row>
    <row r="353" spans="1:13" x14ac:dyDescent="0.3">
      <c r="A353">
        <v>4790</v>
      </c>
      <c r="B353">
        <v>137.94999999999999</v>
      </c>
      <c r="C353" s="4">
        <f t="shared" si="66"/>
        <v>0.90999999999999659</v>
      </c>
      <c r="D353" s="4">
        <f t="shared" si="67"/>
        <v>0.13500000000000512</v>
      </c>
      <c r="E353" s="4">
        <f t="shared" si="68"/>
        <v>0.48000000000000398</v>
      </c>
      <c r="F353" s="4">
        <f t="shared" si="69"/>
        <v>2.5000000000005684E-2</v>
      </c>
      <c r="G353" s="2">
        <f t="shared" si="65"/>
        <v>350</v>
      </c>
      <c r="H353" s="5">
        <f t="shared" si="70"/>
        <v>1.718213058419244E-3</v>
      </c>
      <c r="I353" s="5">
        <f t="shared" si="71"/>
        <v>1.6620652139208664E-3</v>
      </c>
      <c r="J353" s="5">
        <f t="shared" si="72"/>
        <v>0.60137457044673359</v>
      </c>
      <c r="K353" s="5">
        <f t="shared" si="73"/>
        <v>0.24433262268348552</v>
      </c>
      <c r="L353" s="2">
        <f t="shared" si="74"/>
        <v>0.14735524151529752</v>
      </c>
      <c r="M353" s="2">
        <f t="shared" si="75"/>
        <v>0.14794190549539671</v>
      </c>
    </row>
    <row r="354" spans="1:13" x14ac:dyDescent="0.3">
      <c r="A354">
        <v>4977</v>
      </c>
      <c r="B354">
        <v>138.91</v>
      </c>
      <c r="C354" s="4">
        <f t="shared" si="66"/>
        <v>0.71999999999999886</v>
      </c>
      <c r="D354" s="4">
        <f t="shared" si="67"/>
        <v>-0.32249999999999801</v>
      </c>
      <c r="E354" s="4">
        <f t="shared" si="68"/>
        <v>0.23999999999999488</v>
      </c>
      <c r="F354" s="4">
        <f t="shared" si="69"/>
        <v>-0.12000000000000455</v>
      </c>
      <c r="G354" s="2">
        <f t="shared" si="65"/>
        <v>351</v>
      </c>
      <c r="H354" s="5">
        <f t="shared" si="70"/>
        <v>1.718213058419244E-3</v>
      </c>
      <c r="I354" s="5">
        <f t="shared" si="71"/>
        <v>1.6736315974320228E-3</v>
      </c>
      <c r="J354" s="5">
        <f t="shared" si="72"/>
        <v>0.60309278350515283</v>
      </c>
      <c r="K354" s="5">
        <f t="shared" si="73"/>
        <v>0.24600625428091755</v>
      </c>
      <c r="L354" s="2">
        <f t="shared" si="74"/>
        <v>0.14878728781251327</v>
      </c>
      <c r="M354" s="2">
        <f t="shared" si="75"/>
        <v>0.14937743959382585</v>
      </c>
    </row>
    <row r="355" spans="1:13" x14ac:dyDescent="0.3">
      <c r="A355">
        <v>4938</v>
      </c>
      <c r="B355">
        <v>139.38999999999999</v>
      </c>
      <c r="C355" s="4">
        <f t="shared" si="66"/>
        <v>0.26500000000000057</v>
      </c>
      <c r="D355" s="4">
        <f t="shared" si="67"/>
        <v>-0.14749999999999375</v>
      </c>
      <c r="E355" s="4">
        <f t="shared" si="68"/>
        <v>2.5000000000005684E-2</v>
      </c>
      <c r="F355" s="4">
        <f t="shared" si="69"/>
        <v>-0.1074999999999946</v>
      </c>
      <c r="G355" s="2">
        <f t="shared" si="65"/>
        <v>352</v>
      </c>
      <c r="H355" s="5">
        <f t="shared" si="70"/>
        <v>1.718213058419244E-3</v>
      </c>
      <c r="I355" s="5">
        <f t="shared" si="71"/>
        <v>1.6794147891876009E-3</v>
      </c>
      <c r="J355" s="5">
        <f t="shared" si="72"/>
        <v>0.60481099656357207</v>
      </c>
      <c r="K355" s="5">
        <f t="shared" si="73"/>
        <v>0.24768566907010514</v>
      </c>
      <c r="L355" s="2">
        <f t="shared" si="74"/>
        <v>0.15022859309578496</v>
      </c>
      <c r="M355" s="2">
        <f t="shared" si="75"/>
        <v>0.15081910922480266</v>
      </c>
    </row>
    <row r="356" spans="1:13" x14ac:dyDescent="0.3">
      <c r="A356">
        <v>4690</v>
      </c>
      <c r="B356">
        <v>139.44</v>
      </c>
      <c r="C356" s="4">
        <f t="shared" si="66"/>
        <v>0.42500000000001137</v>
      </c>
      <c r="D356" s="4">
        <f t="shared" si="67"/>
        <v>0.27499999999999858</v>
      </c>
      <c r="E356" s="4">
        <f t="shared" si="68"/>
        <v>0.40000000000000568</v>
      </c>
      <c r="F356" s="4">
        <f t="shared" si="69"/>
        <v>0.1875</v>
      </c>
      <c r="G356" s="2">
        <f t="shared" si="65"/>
        <v>353</v>
      </c>
      <c r="H356" s="5">
        <f t="shared" si="70"/>
        <v>1.718213058419244E-3</v>
      </c>
      <c r="I356" s="5">
        <f t="shared" si="71"/>
        <v>1.6800172049954737E-3</v>
      </c>
      <c r="J356" s="5">
        <f t="shared" si="72"/>
        <v>0.60652920962199131</v>
      </c>
      <c r="K356" s="5">
        <f t="shared" si="73"/>
        <v>0.24936568627510061</v>
      </c>
      <c r="L356" s="2">
        <f t="shared" si="74"/>
        <v>0.15167603598176177</v>
      </c>
      <c r="M356" s="2">
        <f t="shared" si="75"/>
        <v>0.15227239823532049</v>
      </c>
    </row>
    <row r="357" spans="1:13" x14ac:dyDescent="0.3">
      <c r="A357">
        <v>5122</v>
      </c>
      <c r="B357">
        <v>140.24</v>
      </c>
      <c r="C357" s="4">
        <f t="shared" si="66"/>
        <v>0.81499999999999773</v>
      </c>
      <c r="D357" s="4">
        <f t="shared" si="67"/>
        <v>6.2499999999992895E-2</v>
      </c>
      <c r="E357" s="4">
        <f t="shared" si="68"/>
        <v>0.41499999999999204</v>
      </c>
      <c r="F357" s="4">
        <f t="shared" si="69"/>
        <v>7.4999999999931788E-3</v>
      </c>
      <c r="G357" s="2">
        <f t="shared" si="65"/>
        <v>354</v>
      </c>
      <c r="H357" s="5">
        <f t="shared" si="70"/>
        <v>1.718213058419244E-3</v>
      </c>
      <c r="I357" s="5">
        <f t="shared" si="71"/>
        <v>1.6896558579214376E-3</v>
      </c>
      <c r="J357" s="5">
        <f t="shared" si="72"/>
        <v>0.60824742268041054</v>
      </c>
      <c r="K357" s="5">
        <f t="shared" si="73"/>
        <v>0.25105534213302205</v>
      </c>
      <c r="L357" s="2">
        <f t="shared" si="74"/>
        <v>0.15313513136979823</v>
      </c>
      <c r="M357" s="2">
        <f t="shared" si="75"/>
        <v>0.15373757615987474</v>
      </c>
    </row>
    <row r="358" spans="1:13" x14ac:dyDescent="0.3">
      <c r="A358">
        <v>4894</v>
      </c>
      <c r="B358">
        <v>141.07</v>
      </c>
      <c r="C358" s="4">
        <f t="shared" si="66"/>
        <v>0.54999999999999716</v>
      </c>
      <c r="D358" s="4">
        <f t="shared" si="67"/>
        <v>-0.29749999999999943</v>
      </c>
      <c r="E358" s="4">
        <f t="shared" si="68"/>
        <v>0.13500000000000512</v>
      </c>
      <c r="F358" s="4">
        <f t="shared" si="69"/>
        <v>-0.13999999999999346</v>
      </c>
      <c r="G358" s="2">
        <f t="shared" si="65"/>
        <v>355</v>
      </c>
      <c r="H358" s="5">
        <f t="shared" si="70"/>
        <v>1.718213058419244E-3</v>
      </c>
      <c r="I358" s="5">
        <f t="shared" si="71"/>
        <v>1.6996559603321248E-3</v>
      </c>
      <c r="J358" s="5">
        <f t="shared" si="72"/>
        <v>0.60996563573882978</v>
      </c>
      <c r="K358" s="5">
        <f t="shared" si="73"/>
        <v>0.25275499809335417</v>
      </c>
      <c r="L358" s="2">
        <f t="shared" si="74"/>
        <v>0.1546061500364842</v>
      </c>
      <c r="M358" s="2">
        <f t="shared" si="75"/>
        <v>0.1552105790724434</v>
      </c>
    </row>
    <row r="359" spans="1:13" x14ac:dyDescent="0.3">
      <c r="A359">
        <v>4777</v>
      </c>
      <c r="B359">
        <v>141.34</v>
      </c>
      <c r="C359" s="4">
        <f t="shared" si="66"/>
        <v>0.21999999999999886</v>
      </c>
      <c r="D359" s="4">
        <f t="shared" si="67"/>
        <v>-3.4999999999996589E-2</v>
      </c>
      <c r="E359" s="4">
        <f t="shared" si="68"/>
        <v>8.4999999999993747E-2</v>
      </c>
      <c r="F359" s="4">
        <f t="shared" si="69"/>
        <v>-2.5000000000005684E-2</v>
      </c>
      <c r="G359" s="2">
        <f t="shared" si="65"/>
        <v>356</v>
      </c>
      <c r="H359" s="5">
        <f t="shared" si="70"/>
        <v>1.718213058419244E-3</v>
      </c>
      <c r="I359" s="5">
        <f t="shared" si="71"/>
        <v>1.7029090056946378E-3</v>
      </c>
      <c r="J359" s="5">
        <f t="shared" si="72"/>
        <v>0.61168384879724902</v>
      </c>
      <c r="K359" s="5">
        <f t="shared" si="73"/>
        <v>0.25445790709904881</v>
      </c>
      <c r="L359" s="2">
        <f t="shared" si="74"/>
        <v>0.15608500487003463</v>
      </c>
      <c r="M359" s="2">
        <f t="shared" si="75"/>
        <v>0.1566906867652616</v>
      </c>
    </row>
    <row r="360" spans="1:13" x14ac:dyDescent="0.3">
      <c r="A360">
        <v>5023</v>
      </c>
      <c r="B360">
        <v>141.51</v>
      </c>
      <c r="C360" s="4">
        <f t="shared" si="66"/>
        <v>0.48000000000000398</v>
      </c>
      <c r="D360" s="4">
        <f t="shared" si="67"/>
        <v>0.23250000000000171</v>
      </c>
      <c r="E360" s="4">
        <f t="shared" si="68"/>
        <v>0.39500000000001023</v>
      </c>
      <c r="F360" s="4">
        <f t="shared" si="69"/>
        <v>0.15500000000000824</v>
      </c>
      <c r="G360" s="2">
        <f t="shared" si="65"/>
        <v>357</v>
      </c>
      <c r="H360" s="5">
        <f t="shared" si="70"/>
        <v>1.718213058419244E-3</v>
      </c>
      <c r="I360" s="5">
        <f t="shared" si="71"/>
        <v>1.7049572194414047E-3</v>
      </c>
      <c r="J360" s="5">
        <f t="shared" si="72"/>
        <v>0.61340206185566826</v>
      </c>
      <c r="K360" s="5">
        <f t="shared" si="73"/>
        <v>0.25616286431849022</v>
      </c>
      <c r="L360" s="2">
        <f t="shared" si="74"/>
        <v>0.15757097152236979</v>
      </c>
      <c r="M360" s="2">
        <f t="shared" si="75"/>
        <v>0.15818249188255532</v>
      </c>
    </row>
    <row r="361" spans="1:13" x14ac:dyDescent="0.3">
      <c r="A361">
        <v>4833</v>
      </c>
      <c r="B361">
        <v>142.30000000000001</v>
      </c>
      <c r="C361" s="4">
        <f t="shared" si="66"/>
        <v>0.68500000000000227</v>
      </c>
      <c r="D361" s="4">
        <f t="shared" si="67"/>
        <v>0.11749999999999261</v>
      </c>
      <c r="E361" s="4">
        <f t="shared" si="68"/>
        <v>0.28999999999999204</v>
      </c>
      <c r="F361" s="4">
        <f t="shared" si="69"/>
        <v>-5.2500000000009095E-2</v>
      </c>
      <c r="G361" s="2">
        <f t="shared" si="65"/>
        <v>358</v>
      </c>
      <c r="H361" s="5">
        <f t="shared" si="70"/>
        <v>1.718213058419244E-3</v>
      </c>
      <c r="I361" s="5">
        <f t="shared" si="71"/>
        <v>1.7144753892057941E-3</v>
      </c>
      <c r="J361" s="5">
        <f t="shared" si="72"/>
        <v>0.61512027491408749</v>
      </c>
      <c r="K361" s="5">
        <f t="shared" si="73"/>
        <v>0.257877339707696</v>
      </c>
      <c r="L361" s="2">
        <f t="shared" si="74"/>
        <v>0.15906866830766767</v>
      </c>
      <c r="M361" s="2">
        <f t="shared" si="75"/>
        <v>0.15968448714271047</v>
      </c>
    </row>
    <row r="362" spans="1:13" x14ac:dyDescent="0.3">
      <c r="A362">
        <v>5141</v>
      </c>
      <c r="B362">
        <v>142.88</v>
      </c>
      <c r="C362" s="4">
        <f t="shared" si="66"/>
        <v>0.7149999999999892</v>
      </c>
      <c r="D362" s="4">
        <f t="shared" si="67"/>
        <v>3.7500000000001421E-2</v>
      </c>
      <c r="E362" s="4">
        <f t="shared" si="68"/>
        <v>0.42499999999999716</v>
      </c>
      <c r="F362" s="4">
        <f t="shared" si="69"/>
        <v>6.7500000000002558E-2</v>
      </c>
      <c r="G362" s="2">
        <f t="shared" si="65"/>
        <v>359</v>
      </c>
      <c r="H362" s="5">
        <f t="shared" si="70"/>
        <v>1.718213058419244E-3</v>
      </c>
      <c r="I362" s="5">
        <f t="shared" si="71"/>
        <v>1.7214634125771178E-3</v>
      </c>
      <c r="J362" s="5">
        <f t="shared" si="72"/>
        <v>0.61683848797250673</v>
      </c>
      <c r="K362" s="5">
        <f t="shared" si="73"/>
        <v>0.25959880312027311</v>
      </c>
      <c r="L362" s="2">
        <f t="shared" si="74"/>
        <v>0.16057657924965299</v>
      </c>
      <c r="M362" s="2">
        <f t="shared" si="75"/>
        <v>0.16119871517004877</v>
      </c>
    </row>
    <row r="363" spans="1:13" x14ac:dyDescent="0.3">
      <c r="A363">
        <v>5186</v>
      </c>
      <c r="B363">
        <v>143.72999999999999</v>
      </c>
      <c r="C363" s="4">
        <f t="shared" si="66"/>
        <v>0.76000000000000512</v>
      </c>
      <c r="D363" s="4">
        <f t="shared" si="67"/>
        <v>-0.18499999999999517</v>
      </c>
      <c r="E363" s="4">
        <f t="shared" si="68"/>
        <v>0.33500000000000796</v>
      </c>
      <c r="F363" s="4">
        <f t="shared" si="69"/>
        <v>-4.49999999999946E-2</v>
      </c>
      <c r="G363" s="2">
        <f t="shared" si="65"/>
        <v>360</v>
      </c>
      <c r="H363" s="5">
        <f t="shared" si="70"/>
        <v>1.718213058419244E-3</v>
      </c>
      <c r="I363" s="5">
        <f t="shared" si="71"/>
        <v>1.7317044813109541E-3</v>
      </c>
      <c r="J363" s="5">
        <f t="shared" si="72"/>
        <v>0.61855670103092597</v>
      </c>
      <c r="K363" s="5">
        <f t="shared" si="73"/>
        <v>0.26133050760158405</v>
      </c>
      <c r="L363" s="2">
        <f t="shared" si="74"/>
        <v>0.16209675815149752</v>
      </c>
      <c r="M363" s="2">
        <f t="shared" si="75"/>
        <v>0.16272388729157919</v>
      </c>
    </row>
    <row r="364" spans="1:13" x14ac:dyDescent="0.3">
      <c r="A364">
        <v>4705</v>
      </c>
      <c r="B364">
        <v>144.4</v>
      </c>
      <c r="C364" s="4">
        <f t="shared" si="66"/>
        <v>0.34499999999999886</v>
      </c>
      <c r="D364" s="4">
        <f t="shared" si="67"/>
        <v>-0.35500000000000398</v>
      </c>
      <c r="E364" s="4">
        <f t="shared" si="68"/>
        <v>9.9999999999909051E-3</v>
      </c>
      <c r="F364" s="4">
        <f t="shared" si="69"/>
        <v>-0.16250000000000853</v>
      </c>
      <c r="G364" s="2">
        <f t="shared" si="65"/>
        <v>361</v>
      </c>
      <c r="H364" s="5">
        <f t="shared" si="70"/>
        <v>1.718213058419244E-3</v>
      </c>
      <c r="I364" s="5">
        <f t="shared" si="71"/>
        <v>1.7397768531364488E-3</v>
      </c>
      <c r="J364" s="5">
        <f t="shared" si="72"/>
        <v>0.62027491408934521</v>
      </c>
      <c r="K364" s="5">
        <f t="shared" si="73"/>
        <v>0.26307028445472047</v>
      </c>
      <c r="L364" s="2">
        <f t="shared" si="74"/>
        <v>0.1636279088876435</v>
      </c>
      <c r="M364" s="2">
        <f t="shared" si="75"/>
        <v>0.16425518749309057</v>
      </c>
    </row>
    <row r="365" spans="1:13" x14ac:dyDescent="0.3">
      <c r="A365">
        <v>4602</v>
      </c>
      <c r="B365">
        <v>144.41999999999999</v>
      </c>
      <c r="C365" s="4">
        <f t="shared" si="66"/>
        <v>4.9999999999997158E-2</v>
      </c>
      <c r="D365" s="4">
        <f t="shared" si="67"/>
        <v>9.5000000000005969E-2</v>
      </c>
      <c r="E365" s="4">
        <f t="shared" si="68"/>
        <v>4.0000000000006253E-2</v>
      </c>
      <c r="F365" s="4">
        <f t="shared" si="69"/>
        <v>1.5000000000007674E-2</v>
      </c>
      <c r="G365" s="2">
        <f t="shared" si="65"/>
        <v>362</v>
      </c>
      <c r="H365" s="5">
        <f t="shared" si="70"/>
        <v>1.718213058419244E-3</v>
      </c>
      <c r="I365" s="5">
        <f t="shared" si="71"/>
        <v>1.7400178194595978E-3</v>
      </c>
      <c r="J365" s="5">
        <f t="shared" si="72"/>
        <v>0.62199312714776445</v>
      </c>
      <c r="K365" s="5">
        <f t="shared" si="73"/>
        <v>0.26481030227418006</v>
      </c>
      <c r="L365" s="2">
        <f t="shared" si="74"/>
        <v>0.16516518853183346</v>
      </c>
      <c r="M365" s="2">
        <f t="shared" si="75"/>
        <v>0.16579306665486801</v>
      </c>
    </row>
    <row r="366" spans="1:13" x14ac:dyDescent="0.3">
      <c r="A366">
        <v>5062</v>
      </c>
      <c r="B366">
        <v>144.5</v>
      </c>
      <c r="C366" s="4">
        <f t="shared" si="66"/>
        <v>0.5350000000000108</v>
      </c>
      <c r="D366" s="4">
        <f t="shared" si="67"/>
        <v>0.30000000000000426</v>
      </c>
      <c r="E366" s="4">
        <f t="shared" si="68"/>
        <v>0.49500000000000455</v>
      </c>
      <c r="F366" s="4">
        <f t="shared" si="69"/>
        <v>0.22749999999999915</v>
      </c>
      <c r="G366" s="2">
        <f t="shared" si="65"/>
        <v>363</v>
      </c>
      <c r="H366" s="5">
        <f t="shared" si="70"/>
        <v>1.718213058419244E-3</v>
      </c>
      <c r="I366" s="5">
        <f t="shared" si="71"/>
        <v>1.7409816847521944E-3</v>
      </c>
      <c r="J366" s="5">
        <f t="shared" si="72"/>
        <v>0.62371134020618368</v>
      </c>
      <c r="K366" s="5">
        <f t="shared" si="73"/>
        <v>0.26655128395893224</v>
      </c>
      <c r="L366" s="2">
        <f t="shared" si="74"/>
        <v>0.16670905044854131</v>
      </c>
      <c r="M366" s="2">
        <f t="shared" si="75"/>
        <v>0.16734436809627951</v>
      </c>
    </row>
    <row r="367" spans="1:13" x14ac:dyDescent="0.3">
      <c r="A367">
        <v>5042</v>
      </c>
      <c r="B367">
        <v>145.49</v>
      </c>
      <c r="C367" s="4">
        <f t="shared" si="66"/>
        <v>0.65000000000000568</v>
      </c>
      <c r="D367" s="4">
        <f t="shared" si="67"/>
        <v>-4.0000000000006253E-2</v>
      </c>
      <c r="E367" s="4">
        <f t="shared" si="68"/>
        <v>0.15500000000000114</v>
      </c>
      <c r="F367" s="4">
        <f t="shared" si="69"/>
        <v>-0.17000000000000171</v>
      </c>
      <c r="G367" s="2">
        <f t="shared" si="65"/>
        <v>364</v>
      </c>
      <c r="H367" s="5">
        <f t="shared" si="70"/>
        <v>1.718213058419244E-3</v>
      </c>
      <c r="I367" s="5">
        <f t="shared" si="71"/>
        <v>1.7529095177480744E-3</v>
      </c>
      <c r="J367" s="5">
        <f t="shared" si="72"/>
        <v>0.62542955326460292</v>
      </c>
      <c r="K367" s="5">
        <f t="shared" si="73"/>
        <v>0.26830419347668033</v>
      </c>
      <c r="L367" s="2">
        <f t="shared" si="74"/>
        <v>0.16826637563400004</v>
      </c>
      <c r="M367" s="2">
        <f t="shared" si="75"/>
        <v>0.16890402924736572</v>
      </c>
    </row>
    <row r="368" spans="1:13" x14ac:dyDescent="0.3">
      <c r="A368">
        <v>4955</v>
      </c>
      <c r="B368">
        <v>145.80000000000001</v>
      </c>
      <c r="C368" s="4">
        <f t="shared" si="66"/>
        <v>0.45499999999999829</v>
      </c>
      <c r="D368" s="4">
        <f t="shared" si="67"/>
        <v>-0.11500000000000909</v>
      </c>
      <c r="E368" s="4">
        <f t="shared" si="68"/>
        <v>0.29999999999999716</v>
      </c>
      <c r="F368" s="4">
        <f t="shared" si="69"/>
        <v>7.249999999999801E-2</v>
      </c>
      <c r="G368" s="2">
        <f t="shared" si="65"/>
        <v>365</v>
      </c>
      <c r="H368" s="5">
        <f t="shared" si="70"/>
        <v>1.718213058419244E-3</v>
      </c>
      <c r="I368" s="5">
        <f t="shared" si="71"/>
        <v>1.7566444957568855E-3</v>
      </c>
      <c r="J368" s="5">
        <f t="shared" si="72"/>
        <v>0.62714776632302216</v>
      </c>
      <c r="K368" s="5">
        <f t="shared" si="73"/>
        <v>0.27006083797243724</v>
      </c>
      <c r="L368" s="2">
        <f t="shared" si="74"/>
        <v>0.16983207336410949</v>
      </c>
      <c r="M368" s="2">
        <f t="shared" si="75"/>
        <v>0.17047426062221485</v>
      </c>
    </row>
    <row r="369" spans="1:13" x14ac:dyDescent="0.3">
      <c r="A369">
        <v>4803</v>
      </c>
      <c r="B369">
        <v>146.4</v>
      </c>
      <c r="C369" s="4">
        <f t="shared" si="66"/>
        <v>0.41999999999998749</v>
      </c>
      <c r="D369" s="4">
        <f t="shared" si="67"/>
        <v>-4.7499999999999432E-2</v>
      </c>
      <c r="E369" s="4">
        <f t="shared" si="68"/>
        <v>0.11999999999999034</v>
      </c>
      <c r="F369" s="4">
        <f t="shared" si="69"/>
        <v>-9.0000000000003411E-2</v>
      </c>
      <c r="G369" s="2">
        <f t="shared" si="65"/>
        <v>366</v>
      </c>
      <c r="H369" s="5">
        <f t="shared" si="70"/>
        <v>1.718213058419244E-3</v>
      </c>
      <c r="I369" s="5">
        <f t="shared" si="71"/>
        <v>1.7638734854513582E-3</v>
      </c>
      <c r="J369" s="5">
        <f t="shared" si="72"/>
        <v>0.6288659793814414</v>
      </c>
      <c r="K369" s="5">
        <f t="shared" si="73"/>
        <v>0.27182471145788861</v>
      </c>
      <c r="L369" s="2">
        <f t="shared" si="74"/>
        <v>0.17140836615987082</v>
      </c>
      <c r="M369" s="2">
        <f t="shared" si="75"/>
        <v>0.17205237184424985</v>
      </c>
    </row>
    <row r="370" spans="1:13" x14ac:dyDescent="0.3">
      <c r="A370">
        <v>4832</v>
      </c>
      <c r="B370">
        <v>146.63999999999999</v>
      </c>
      <c r="C370" s="4">
        <f t="shared" si="66"/>
        <v>0.35999999999999943</v>
      </c>
      <c r="D370" s="4">
        <f t="shared" si="67"/>
        <v>-5.2499999999987779E-2</v>
      </c>
      <c r="E370" s="4">
        <f t="shared" si="68"/>
        <v>0.24000000000000909</v>
      </c>
      <c r="F370" s="4">
        <f t="shared" si="69"/>
        <v>6.0000000000009379E-2</v>
      </c>
      <c r="G370" s="2">
        <f t="shared" si="65"/>
        <v>367</v>
      </c>
      <c r="H370" s="5">
        <f t="shared" si="70"/>
        <v>1.718213058419244E-3</v>
      </c>
      <c r="I370" s="5">
        <f t="shared" si="71"/>
        <v>1.766765081329147E-3</v>
      </c>
      <c r="J370" s="5">
        <f t="shared" si="72"/>
        <v>0.63058419243986064</v>
      </c>
      <c r="K370" s="5">
        <f t="shared" si="73"/>
        <v>0.27359147653921778</v>
      </c>
      <c r="L370" s="2">
        <f t="shared" si="74"/>
        <v>0.17299254873957359</v>
      </c>
      <c r="M370" s="2">
        <f t="shared" si="75"/>
        <v>0.17364020121325552</v>
      </c>
    </row>
    <row r="371" spans="1:13" x14ac:dyDescent="0.3">
      <c r="A371">
        <v>4829</v>
      </c>
      <c r="B371">
        <v>147.12</v>
      </c>
      <c r="C371" s="4">
        <f t="shared" si="66"/>
        <v>0.31500000000001194</v>
      </c>
      <c r="D371" s="4">
        <f t="shared" si="67"/>
        <v>0.28499999999999659</v>
      </c>
      <c r="E371" s="4">
        <f t="shared" si="68"/>
        <v>7.5000000000002842E-2</v>
      </c>
      <c r="F371" s="4">
        <f t="shared" si="69"/>
        <v>-8.2500000000003126E-2</v>
      </c>
      <c r="G371" s="2">
        <f t="shared" si="65"/>
        <v>368</v>
      </c>
      <c r="H371" s="5">
        <f t="shared" si="70"/>
        <v>1.718213058419244E-3</v>
      </c>
      <c r="I371" s="5">
        <f t="shared" si="71"/>
        <v>1.7725482730847255E-3</v>
      </c>
      <c r="J371" s="5">
        <f t="shared" si="72"/>
        <v>0.63230240549827987</v>
      </c>
      <c r="K371" s="5">
        <f t="shared" si="73"/>
        <v>0.27536402481230249</v>
      </c>
      <c r="L371" s="2">
        <f t="shared" si="74"/>
        <v>0.17458646933975827</v>
      </c>
      <c r="M371" s="2">
        <f t="shared" si="75"/>
        <v>0.17523526454033347</v>
      </c>
    </row>
    <row r="372" spans="1:13" x14ac:dyDescent="0.3">
      <c r="A372">
        <v>4907</v>
      </c>
      <c r="B372">
        <v>147.27000000000001</v>
      </c>
      <c r="C372" s="4">
        <f t="shared" si="66"/>
        <v>0.92999999999999261</v>
      </c>
      <c r="D372" s="4">
        <f t="shared" si="67"/>
        <v>0.35499999999998977</v>
      </c>
      <c r="E372" s="4">
        <f t="shared" si="68"/>
        <v>0.85499999999998977</v>
      </c>
      <c r="F372" s="4">
        <f t="shared" si="69"/>
        <v>0.38999999999999346</v>
      </c>
      <c r="G372" s="2">
        <f t="shared" si="65"/>
        <v>369</v>
      </c>
      <c r="H372" s="5">
        <f t="shared" si="70"/>
        <v>1.718213058419244E-3</v>
      </c>
      <c r="I372" s="5">
        <f t="shared" si="71"/>
        <v>1.7743555205083437E-3</v>
      </c>
      <c r="J372" s="5">
        <f t="shared" si="72"/>
        <v>0.63402061855669911</v>
      </c>
      <c r="K372" s="5">
        <f t="shared" si="73"/>
        <v>0.27713838033281085</v>
      </c>
      <c r="L372" s="2">
        <f t="shared" si="74"/>
        <v>0.17618763010848745</v>
      </c>
      <c r="M372" s="2">
        <f t="shared" si="75"/>
        <v>0.17684948779533793</v>
      </c>
    </row>
    <row r="373" spans="1:13" x14ac:dyDescent="0.3">
      <c r="A373">
        <v>5047</v>
      </c>
      <c r="B373">
        <v>148.97999999999999</v>
      </c>
      <c r="C373" s="4">
        <f t="shared" si="66"/>
        <v>1.0249999999999915</v>
      </c>
      <c r="D373" s="4">
        <f t="shared" si="67"/>
        <v>5.0000000000004263E-2</v>
      </c>
      <c r="E373" s="4">
        <f t="shared" si="68"/>
        <v>0.17000000000000171</v>
      </c>
      <c r="F373" s="4">
        <f t="shared" si="69"/>
        <v>-0.34249999999999403</v>
      </c>
      <c r="G373" s="2">
        <f t="shared" si="65"/>
        <v>370</v>
      </c>
      <c r="H373" s="5">
        <f t="shared" si="70"/>
        <v>1.718213058419244E-3</v>
      </c>
      <c r="I373" s="5">
        <f t="shared" si="71"/>
        <v>1.7949581411375909E-3</v>
      </c>
      <c r="J373" s="5">
        <f t="shared" si="72"/>
        <v>0.63573883161511835</v>
      </c>
      <c r="K373" s="5">
        <f t="shared" si="73"/>
        <v>0.27893333847394847</v>
      </c>
      <c r="L373" s="2">
        <f t="shared" si="74"/>
        <v>0.17780802160452674</v>
      </c>
      <c r="M373" s="2">
        <f t="shared" si="75"/>
        <v>0.17847248354940573</v>
      </c>
    </row>
    <row r="374" spans="1:13" x14ac:dyDescent="0.3">
      <c r="A374">
        <v>5175</v>
      </c>
      <c r="B374">
        <v>149.32</v>
      </c>
      <c r="C374" s="4">
        <f t="shared" si="66"/>
        <v>1.0300000000000011</v>
      </c>
      <c r="D374" s="4">
        <f t="shared" si="67"/>
        <v>-3.9999999999992042E-2</v>
      </c>
      <c r="E374" s="4">
        <f t="shared" si="68"/>
        <v>0.85999999999999943</v>
      </c>
      <c r="F374" s="4">
        <f t="shared" si="69"/>
        <v>0.34499999999999886</v>
      </c>
      <c r="G374" s="2">
        <f t="shared" si="65"/>
        <v>371</v>
      </c>
      <c r="H374" s="5">
        <f t="shared" si="70"/>
        <v>1.718213058419244E-3</v>
      </c>
      <c r="I374" s="5">
        <f t="shared" si="71"/>
        <v>1.7990545686311255E-3</v>
      </c>
      <c r="J374" s="5">
        <f t="shared" si="72"/>
        <v>0.63745704467353759</v>
      </c>
      <c r="K374" s="5">
        <f t="shared" si="73"/>
        <v>0.28073239304257958</v>
      </c>
      <c r="L374" s="2">
        <f t="shared" si="74"/>
        <v>0.1794371996766998</v>
      </c>
      <c r="M374" s="2">
        <f t="shared" si="75"/>
        <v>0.18011487171007776</v>
      </c>
    </row>
    <row r="375" spans="1:13" x14ac:dyDescent="0.3">
      <c r="A375">
        <v>4805</v>
      </c>
      <c r="B375">
        <v>151.04</v>
      </c>
      <c r="C375" s="4">
        <f t="shared" si="66"/>
        <v>0.94500000000000739</v>
      </c>
      <c r="D375" s="4">
        <f t="shared" si="67"/>
        <v>-0.35999999999999943</v>
      </c>
      <c r="E375" s="4">
        <f t="shared" si="68"/>
        <v>8.5000000000007958E-2</v>
      </c>
      <c r="F375" s="4">
        <f t="shared" si="69"/>
        <v>-0.38749999999999574</v>
      </c>
      <c r="G375" s="2">
        <f t="shared" si="65"/>
        <v>372</v>
      </c>
      <c r="H375" s="5">
        <f t="shared" si="70"/>
        <v>1.718213058419244E-3</v>
      </c>
      <c r="I375" s="5">
        <f t="shared" si="71"/>
        <v>1.8197776724219474E-3</v>
      </c>
      <c r="J375" s="5">
        <f t="shared" si="72"/>
        <v>0.63917525773195683</v>
      </c>
      <c r="K375" s="5">
        <f t="shared" si="73"/>
        <v>0.28255217071500155</v>
      </c>
      <c r="L375" s="2">
        <f t="shared" si="74"/>
        <v>0.18108584136889219</v>
      </c>
      <c r="M375" s="2">
        <f t="shared" si="75"/>
        <v>0.1817648225698196</v>
      </c>
    </row>
    <row r="376" spans="1:13" x14ac:dyDescent="0.3">
      <c r="A376">
        <v>5094</v>
      </c>
      <c r="B376">
        <v>151.21</v>
      </c>
      <c r="C376" s="4">
        <f t="shared" si="66"/>
        <v>0.31000000000000227</v>
      </c>
      <c r="D376" s="4">
        <f t="shared" si="67"/>
        <v>-7.5000000000002842E-2</v>
      </c>
      <c r="E376" s="4">
        <f t="shared" si="68"/>
        <v>0.22499999999999432</v>
      </c>
      <c r="F376" s="4">
        <f t="shared" si="69"/>
        <v>6.9999999999993179E-2</v>
      </c>
      <c r="G376" s="2">
        <f t="shared" si="65"/>
        <v>373</v>
      </c>
      <c r="H376" s="5">
        <f t="shared" si="70"/>
        <v>1.718213058419244E-3</v>
      </c>
      <c r="I376" s="5">
        <f t="shared" si="71"/>
        <v>1.821825886168715E-3</v>
      </c>
      <c r="J376" s="5">
        <f t="shared" si="72"/>
        <v>0.64089347079037606</v>
      </c>
      <c r="K376" s="5">
        <f t="shared" si="73"/>
        <v>0.28437399660117024</v>
      </c>
      <c r="L376" s="2">
        <f t="shared" si="74"/>
        <v>0.1827420527986896</v>
      </c>
      <c r="M376" s="2">
        <f t="shared" si="75"/>
        <v>0.1834245087588387</v>
      </c>
    </row>
    <row r="377" spans="1:13" x14ac:dyDescent="0.3">
      <c r="A377">
        <v>4925</v>
      </c>
      <c r="B377">
        <v>151.66</v>
      </c>
      <c r="C377" s="4">
        <f t="shared" si="66"/>
        <v>0.79500000000000171</v>
      </c>
      <c r="D377" s="4">
        <f t="shared" si="67"/>
        <v>0.36999999999999744</v>
      </c>
      <c r="E377" s="4">
        <f t="shared" si="68"/>
        <v>0.57000000000000739</v>
      </c>
      <c r="F377" s="4">
        <f t="shared" si="69"/>
        <v>0.17250000000000654</v>
      </c>
      <c r="G377" s="2">
        <f t="shared" si="65"/>
        <v>374</v>
      </c>
      <c r="H377" s="5">
        <f t="shared" si="70"/>
        <v>1.718213058419244E-3</v>
      </c>
      <c r="I377" s="5">
        <f t="shared" si="71"/>
        <v>1.8272476284395694E-3</v>
      </c>
      <c r="J377" s="5">
        <f t="shared" si="72"/>
        <v>0.6426116838487953</v>
      </c>
      <c r="K377" s="5">
        <f t="shared" si="73"/>
        <v>0.2862012442296098</v>
      </c>
      <c r="L377" s="2">
        <f t="shared" si="74"/>
        <v>0.18440801818918101</v>
      </c>
      <c r="M377" s="2">
        <f t="shared" si="75"/>
        <v>0.18509930047248629</v>
      </c>
    </row>
    <row r="378" spans="1:13" x14ac:dyDescent="0.3">
      <c r="A378">
        <v>5069</v>
      </c>
      <c r="B378">
        <v>152.80000000000001</v>
      </c>
      <c r="C378" s="4">
        <f t="shared" si="66"/>
        <v>1.0499999999999972</v>
      </c>
      <c r="D378" s="4">
        <f t="shared" si="67"/>
        <v>-0.12500000000000711</v>
      </c>
      <c r="E378" s="4">
        <f t="shared" si="68"/>
        <v>0.47999999999998977</v>
      </c>
      <c r="F378" s="4">
        <f t="shared" si="69"/>
        <v>-4.5000000000008811E-2</v>
      </c>
      <c r="G378" s="2">
        <f t="shared" si="65"/>
        <v>375</v>
      </c>
      <c r="H378" s="5">
        <f t="shared" si="70"/>
        <v>1.718213058419244E-3</v>
      </c>
      <c r="I378" s="5">
        <f t="shared" si="71"/>
        <v>1.8409827088590679E-3</v>
      </c>
      <c r="J378" s="5">
        <f t="shared" si="72"/>
        <v>0.64432989690721454</v>
      </c>
      <c r="K378" s="5">
        <f t="shared" si="73"/>
        <v>0.28804222693846887</v>
      </c>
      <c r="L378" s="2">
        <f t="shared" si="74"/>
        <v>0.18608913630388998</v>
      </c>
      <c r="M378" s="2">
        <f t="shared" si="75"/>
        <v>0.18678787115389059</v>
      </c>
    </row>
    <row r="379" spans="1:13" x14ac:dyDescent="0.3">
      <c r="A379">
        <v>4849</v>
      </c>
      <c r="B379">
        <v>153.76</v>
      </c>
      <c r="C379" s="4">
        <f t="shared" si="66"/>
        <v>0.54499999999998749</v>
      </c>
      <c r="D379" s="4">
        <f t="shared" si="67"/>
        <v>-0.48999999999999488</v>
      </c>
      <c r="E379" s="4">
        <f t="shared" si="68"/>
        <v>6.4999999999997726E-2</v>
      </c>
      <c r="F379" s="4">
        <f t="shared" si="69"/>
        <v>-0.20749999999999602</v>
      </c>
      <c r="G379" s="2">
        <f t="shared" si="65"/>
        <v>376</v>
      </c>
      <c r="H379" s="5">
        <f t="shared" si="70"/>
        <v>1.718213058419244E-3</v>
      </c>
      <c r="I379" s="5">
        <f t="shared" si="71"/>
        <v>1.8525490923702241E-3</v>
      </c>
      <c r="J379" s="5">
        <f t="shared" si="72"/>
        <v>0.64604810996563378</v>
      </c>
      <c r="K379" s="5">
        <f t="shared" si="73"/>
        <v>0.28989477603083907</v>
      </c>
      <c r="L379" s="2">
        <f t="shared" si="74"/>
        <v>0.187784073133378</v>
      </c>
      <c r="M379" s="2">
        <f t="shared" si="75"/>
        <v>0.18848381987632326</v>
      </c>
    </row>
    <row r="380" spans="1:13" x14ac:dyDescent="0.3">
      <c r="A380">
        <v>4819</v>
      </c>
      <c r="B380">
        <v>153.88999999999999</v>
      </c>
      <c r="C380" s="4">
        <f t="shared" si="66"/>
        <v>7.000000000000739E-2</v>
      </c>
      <c r="D380" s="4">
        <f t="shared" si="67"/>
        <v>-0.15499999999998693</v>
      </c>
      <c r="E380" s="4">
        <f t="shared" si="68"/>
        <v>5.0000000000096634E-3</v>
      </c>
      <c r="F380" s="4">
        <f t="shared" si="69"/>
        <v>-2.9999999999994031E-2</v>
      </c>
      <c r="G380" s="2">
        <f t="shared" si="65"/>
        <v>377</v>
      </c>
      <c r="H380" s="5">
        <f t="shared" si="70"/>
        <v>1.718213058419244E-3</v>
      </c>
      <c r="I380" s="5">
        <f t="shared" si="71"/>
        <v>1.8541153734706931E-3</v>
      </c>
      <c r="J380" s="5">
        <f t="shared" si="72"/>
        <v>0.64776632302405301</v>
      </c>
      <c r="K380" s="5">
        <f t="shared" si="73"/>
        <v>0.29174889140430976</v>
      </c>
      <c r="L380" s="2">
        <f t="shared" si="74"/>
        <v>0.18948639338630371</v>
      </c>
      <c r="M380" s="2">
        <f t="shared" si="75"/>
        <v>0.19018621817418352</v>
      </c>
    </row>
    <row r="381" spans="1:13" x14ac:dyDescent="0.3">
      <c r="A381">
        <v>4884</v>
      </c>
      <c r="B381">
        <v>153.9</v>
      </c>
      <c r="C381" s="4">
        <f t="shared" si="66"/>
        <v>0.23500000000001364</v>
      </c>
      <c r="D381" s="4">
        <f t="shared" si="67"/>
        <v>0.25749999999999318</v>
      </c>
      <c r="E381" s="4">
        <f t="shared" si="68"/>
        <v>0.23000000000000398</v>
      </c>
      <c r="F381" s="4">
        <f t="shared" si="69"/>
        <v>0.11249999999999716</v>
      </c>
      <c r="G381" s="2">
        <f t="shared" si="65"/>
        <v>378</v>
      </c>
      <c r="H381" s="5">
        <f t="shared" si="70"/>
        <v>1.718213058419244E-3</v>
      </c>
      <c r="I381" s="5">
        <f t="shared" si="71"/>
        <v>1.8542358566322678E-3</v>
      </c>
      <c r="J381" s="5">
        <f t="shared" si="72"/>
        <v>0.64948453608247225</v>
      </c>
      <c r="K381" s="5">
        <f t="shared" si="73"/>
        <v>0.29360312726094201</v>
      </c>
      <c r="L381" s="2">
        <f t="shared" si="74"/>
        <v>0.19119516362868846</v>
      </c>
      <c r="M381" s="2">
        <f t="shared" si="75"/>
        <v>0.19189858800628215</v>
      </c>
    </row>
    <row r="382" spans="1:13" x14ac:dyDescent="0.3">
      <c r="A382">
        <v>5176</v>
      </c>
      <c r="B382">
        <v>154.36000000000001</v>
      </c>
      <c r="C382" s="4">
        <f t="shared" si="66"/>
        <v>0.58499999999999375</v>
      </c>
      <c r="D382" s="4">
        <f t="shared" si="67"/>
        <v>6.7499999999988347E-2</v>
      </c>
      <c r="E382" s="4">
        <f t="shared" si="68"/>
        <v>0.35499999999998977</v>
      </c>
      <c r="F382" s="4">
        <f t="shared" si="69"/>
        <v>6.2499999999992895E-2</v>
      </c>
      <c r="G382" s="2">
        <f t="shared" si="65"/>
        <v>379</v>
      </c>
      <c r="H382" s="5">
        <f t="shared" si="70"/>
        <v>1.718213058419244E-3</v>
      </c>
      <c r="I382" s="5">
        <f t="shared" si="71"/>
        <v>1.8597780820646971E-3</v>
      </c>
      <c r="J382" s="5">
        <f t="shared" si="72"/>
        <v>0.65120274914089149</v>
      </c>
      <c r="K382" s="5">
        <f t="shared" si="73"/>
        <v>0.29546290534300673</v>
      </c>
      <c r="L382" s="2">
        <f t="shared" si="74"/>
        <v>0.19291392445075983</v>
      </c>
      <c r="M382" s="2">
        <f t="shared" si="75"/>
        <v>0.1936229194149425</v>
      </c>
    </row>
    <row r="383" spans="1:13" x14ac:dyDescent="0.3">
      <c r="A383">
        <v>4950</v>
      </c>
      <c r="B383">
        <v>155.07</v>
      </c>
      <c r="C383" s="4">
        <f t="shared" si="66"/>
        <v>0.36999999999999034</v>
      </c>
      <c r="D383" s="4">
        <f t="shared" si="67"/>
        <v>-0.25999999999999801</v>
      </c>
      <c r="E383" s="4">
        <f t="shared" si="68"/>
        <v>1.5000000000000568E-2</v>
      </c>
      <c r="F383" s="4">
        <f t="shared" si="69"/>
        <v>-0.1699999999999946</v>
      </c>
      <c r="G383" s="2">
        <f t="shared" si="65"/>
        <v>380</v>
      </c>
      <c r="H383" s="5">
        <f t="shared" si="70"/>
        <v>1.718213058419244E-3</v>
      </c>
      <c r="I383" s="5">
        <f t="shared" si="71"/>
        <v>1.8683323865364896E-3</v>
      </c>
      <c r="J383" s="5">
        <f t="shared" si="72"/>
        <v>0.65292096219931073</v>
      </c>
      <c r="K383" s="5">
        <f t="shared" si="73"/>
        <v>0.29733123772954323</v>
      </c>
      <c r="L383" s="2">
        <f t="shared" si="74"/>
        <v>0.19464467624562823</v>
      </c>
      <c r="M383" s="2">
        <f t="shared" si="75"/>
        <v>0.19535390720775628</v>
      </c>
    </row>
    <row r="384" spans="1:13" x14ac:dyDescent="0.3">
      <c r="A384">
        <v>4689</v>
      </c>
      <c r="B384">
        <v>155.1</v>
      </c>
      <c r="C384" s="4">
        <f t="shared" si="66"/>
        <v>6.4999999999997726E-2</v>
      </c>
      <c r="D384" s="4">
        <f t="shared" si="67"/>
        <v>-8.7499999999991473E-2</v>
      </c>
      <c r="E384" s="4">
        <f t="shared" si="68"/>
        <v>4.9999999999997158E-2</v>
      </c>
      <c r="F384" s="4">
        <f t="shared" si="69"/>
        <v>1.7499999999998295E-2</v>
      </c>
      <c r="G384" s="2">
        <f t="shared" si="65"/>
        <v>381</v>
      </c>
      <c r="H384" s="5">
        <f t="shared" si="70"/>
        <v>1.718213058419244E-3</v>
      </c>
      <c r="I384" s="5">
        <f t="shared" si="71"/>
        <v>1.8686938360212132E-3</v>
      </c>
      <c r="J384" s="5">
        <f t="shared" si="72"/>
        <v>0.65463917525772997</v>
      </c>
      <c r="K384" s="5">
        <f t="shared" si="73"/>
        <v>0.29919993156556446</v>
      </c>
      <c r="L384" s="2">
        <f t="shared" si="74"/>
        <v>0.19638208566674445</v>
      </c>
      <c r="M384" s="2">
        <f t="shared" si="75"/>
        <v>0.19709210535884777</v>
      </c>
    </row>
    <row r="385" spans="1:13" x14ac:dyDescent="0.3">
      <c r="A385">
        <v>5056</v>
      </c>
      <c r="B385">
        <v>155.19999999999999</v>
      </c>
      <c r="C385" s="4">
        <f t="shared" si="66"/>
        <v>0.19500000000000739</v>
      </c>
      <c r="D385" s="4">
        <f t="shared" si="67"/>
        <v>5.250000000000199E-2</v>
      </c>
      <c r="E385" s="4">
        <f t="shared" si="68"/>
        <v>0.14500000000001023</v>
      </c>
      <c r="F385" s="4">
        <f t="shared" si="69"/>
        <v>4.7500000000006537E-2</v>
      </c>
      <c r="G385" s="2">
        <f t="shared" si="65"/>
        <v>382</v>
      </c>
      <c r="H385" s="5">
        <f t="shared" si="70"/>
        <v>1.718213058419244E-3</v>
      </c>
      <c r="I385" s="5">
        <f t="shared" si="71"/>
        <v>1.8698986676369588E-3</v>
      </c>
      <c r="J385" s="5">
        <f t="shared" si="72"/>
        <v>0.6563573883161492</v>
      </c>
      <c r="K385" s="5">
        <f t="shared" si="73"/>
        <v>0.30106983023320144</v>
      </c>
      <c r="L385" s="2">
        <f t="shared" si="74"/>
        <v>0.19812670958645326</v>
      </c>
      <c r="M385" s="2">
        <f t="shared" si="75"/>
        <v>0.19883902259894132</v>
      </c>
    </row>
    <row r="386" spans="1:13" x14ac:dyDescent="0.3">
      <c r="A386">
        <v>5121</v>
      </c>
      <c r="B386">
        <v>155.49</v>
      </c>
      <c r="C386" s="4">
        <f t="shared" si="66"/>
        <v>0.17000000000000171</v>
      </c>
      <c r="D386" s="4">
        <f t="shared" si="67"/>
        <v>-5.2500000000009095E-2</v>
      </c>
      <c r="E386" s="4">
        <f t="shared" si="68"/>
        <v>2.4999999999991473E-2</v>
      </c>
      <c r="F386" s="4">
        <f t="shared" si="69"/>
        <v>-6.0000000000009379E-2</v>
      </c>
      <c r="G386" s="2">
        <f t="shared" si="65"/>
        <v>383</v>
      </c>
      <c r="H386" s="5">
        <f t="shared" si="70"/>
        <v>1.718213058419244E-3</v>
      </c>
      <c r="I386" s="5">
        <f t="shared" si="71"/>
        <v>1.8733926793226207E-3</v>
      </c>
      <c r="J386" s="5">
        <f t="shared" si="72"/>
        <v>0.65807560137456844</v>
      </c>
      <c r="K386" s="5">
        <f t="shared" si="73"/>
        <v>0.30294322291252407</v>
      </c>
      <c r="L386" s="2">
        <f t="shared" si="74"/>
        <v>0.19988006460207713</v>
      </c>
      <c r="M386" s="2">
        <f t="shared" si="75"/>
        <v>0.20059277404971021</v>
      </c>
    </row>
    <row r="387" spans="1:13" x14ac:dyDescent="0.3">
      <c r="A387">
        <v>5137</v>
      </c>
      <c r="B387">
        <v>155.54</v>
      </c>
      <c r="C387" s="4">
        <f t="shared" si="66"/>
        <v>8.99999999999892E-2</v>
      </c>
      <c r="D387" s="4">
        <f t="shared" si="67"/>
        <v>0.13250000000000028</v>
      </c>
      <c r="E387" s="4">
        <f t="shared" si="68"/>
        <v>6.4999999999997726E-2</v>
      </c>
      <c r="F387" s="4">
        <f t="shared" si="69"/>
        <v>2.0000000000003126E-2</v>
      </c>
      <c r="G387" s="2">
        <f t="shared" si="65"/>
        <v>384</v>
      </c>
      <c r="H387" s="5">
        <f t="shared" si="70"/>
        <v>1.718213058419244E-3</v>
      </c>
      <c r="I387" s="5">
        <f t="shared" si="71"/>
        <v>1.8739950951304934E-3</v>
      </c>
      <c r="J387" s="5">
        <f t="shared" si="72"/>
        <v>0.65979381443298768</v>
      </c>
      <c r="K387" s="5">
        <f t="shared" si="73"/>
        <v>0.30481721800765454</v>
      </c>
      <c r="L387" s="2">
        <f t="shared" si="74"/>
        <v>0.20164025589853374</v>
      </c>
      <c r="M387" s="2">
        <f t="shared" si="75"/>
        <v>0.20235399876874857</v>
      </c>
    </row>
    <row r="388" spans="1:13" x14ac:dyDescent="0.3">
      <c r="A388">
        <v>4916</v>
      </c>
      <c r="B388">
        <v>155.66999999999999</v>
      </c>
      <c r="C388" s="4">
        <f t="shared" si="66"/>
        <v>0.43500000000000227</v>
      </c>
      <c r="D388" s="4">
        <f t="shared" si="67"/>
        <v>0.24000000000000909</v>
      </c>
      <c r="E388" s="4">
        <f t="shared" si="68"/>
        <v>0.37000000000000455</v>
      </c>
      <c r="F388" s="4">
        <f t="shared" si="69"/>
        <v>0.15250000000000341</v>
      </c>
      <c r="G388" s="2">
        <f t="shared" si="65"/>
        <v>385</v>
      </c>
      <c r="H388" s="5">
        <f t="shared" si="70"/>
        <v>1.718213058419244E-3</v>
      </c>
      <c r="I388" s="5">
        <f t="shared" si="71"/>
        <v>1.8755613762309624E-3</v>
      </c>
      <c r="J388" s="5">
        <f t="shared" si="72"/>
        <v>0.66151202749140692</v>
      </c>
      <c r="K388" s="5">
        <f t="shared" si="73"/>
        <v>0.30669277938388551</v>
      </c>
      <c r="L388" s="2">
        <f t="shared" si="74"/>
        <v>0.20340792584566914</v>
      </c>
      <c r="M388" s="2">
        <f t="shared" si="75"/>
        <v>0.20412756659436038</v>
      </c>
    </row>
    <row r="389" spans="1:13" x14ac:dyDescent="0.3">
      <c r="A389">
        <v>4927</v>
      </c>
      <c r="B389">
        <v>156.41</v>
      </c>
      <c r="C389" s="4">
        <f t="shared" si="66"/>
        <v>0.57000000000000739</v>
      </c>
      <c r="D389" s="4">
        <f t="shared" si="67"/>
        <v>-2.0000000000003126E-2</v>
      </c>
      <c r="E389" s="4">
        <f t="shared" si="68"/>
        <v>0.20000000000000284</v>
      </c>
      <c r="F389" s="4">
        <f t="shared" si="69"/>
        <v>-8.5000000000000853E-2</v>
      </c>
      <c r="G389" s="2">
        <f t="shared" si="65"/>
        <v>386</v>
      </c>
      <c r="H389" s="5">
        <f t="shared" si="70"/>
        <v>1.718213058419244E-3</v>
      </c>
      <c r="I389" s="5">
        <f t="shared" si="71"/>
        <v>1.8844771301874789E-3</v>
      </c>
      <c r="J389" s="5">
        <f t="shared" si="72"/>
        <v>0.66323024054982616</v>
      </c>
      <c r="K389" s="5">
        <f t="shared" si="73"/>
        <v>0.30857725651407297</v>
      </c>
      <c r="L389" s="2">
        <f t="shared" si="74"/>
        <v>0.20518796953770768</v>
      </c>
      <c r="M389" s="2">
        <f t="shared" si="75"/>
        <v>0.20591080660944827</v>
      </c>
    </row>
    <row r="390" spans="1:13" x14ac:dyDescent="0.3">
      <c r="A390">
        <v>4850</v>
      </c>
      <c r="B390">
        <v>156.81</v>
      </c>
      <c r="C390" s="4">
        <f t="shared" si="66"/>
        <v>0.39499999999999602</v>
      </c>
      <c r="D390" s="4">
        <f t="shared" si="67"/>
        <v>-0.10250000000000625</v>
      </c>
      <c r="E390" s="4">
        <f t="shared" si="68"/>
        <v>0.19499999999999318</v>
      </c>
      <c r="F390" s="4">
        <f t="shared" si="69"/>
        <v>-2.5000000000048317E-3</v>
      </c>
      <c r="G390" s="2">
        <f t="shared" ref="G390:G453" si="76">G389+1</f>
        <v>387</v>
      </c>
      <c r="H390" s="5">
        <f t="shared" si="70"/>
        <v>1.718213058419244E-3</v>
      </c>
      <c r="I390" s="5">
        <f t="shared" si="71"/>
        <v>1.8892964566504609E-3</v>
      </c>
      <c r="J390" s="5">
        <f t="shared" si="72"/>
        <v>0.66494845360824539</v>
      </c>
      <c r="K390" s="5">
        <f t="shared" si="73"/>
        <v>0.31046655297072345</v>
      </c>
      <c r="L390" s="2">
        <f t="shared" si="74"/>
        <v>0.20697770198048168</v>
      </c>
      <c r="M390" s="2">
        <f t="shared" si="75"/>
        <v>0.20770366354080924</v>
      </c>
    </row>
    <row r="391" spans="1:13" x14ac:dyDescent="0.3">
      <c r="A391">
        <v>4649</v>
      </c>
      <c r="B391">
        <v>157.19999999999999</v>
      </c>
      <c r="C391" s="4">
        <f t="shared" si="66"/>
        <v>0.36499999999999488</v>
      </c>
      <c r="D391" s="4">
        <f t="shared" si="67"/>
        <v>-4.7499999999992326E-2</v>
      </c>
      <c r="E391" s="4">
        <f t="shared" si="68"/>
        <v>0.17000000000000171</v>
      </c>
      <c r="F391" s="4">
        <f t="shared" si="69"/>
        <v>-1.2499999999995737E-2</v>
      </c>
      <c r="G391" s="2">
        <f t="shared" si="76"/>
        <v>388</v>
      </c>
      <c r="H391" s="5">
        <f t="shared" si="70"/>
        <v>1.718213058419244E-3</v>
      </c>
      <c r="I391" s="5">
        <f t="shared" si="71"/>
        <v>1.8939952999518679E-3</v>
      </c>
      <c r="J391" s="5">
        <f t="shared" si="72"/>
        <v>0.66666666666666463</v>
      </c>
      <c r="K391" s="5">
        <f t="shared" si="73"/>
        <v>0.31236054827067533</v>
      </c>
      <c r="L391" s="2">
        <f t="shared" si="74"/>
        <v>0.20877706748675659</v>
      </c>
      <c r="M391" s="2">
        <f t="shared" si="75"/>
        <v>0.20950575999874654</v>
      </c>
    </row>
    <row r="392" spans="1:13" x14ac:dyDescent="0.3">
      <c r="A392">
        <v>4785</v>
      </c>
      <c r="B392">
        <v>157.54</v>
      </c>
      <c r="C392" s="4">
        <f t="shared" si="66"/>
        <v>0.30000000000001137</v>
      </c>
      <c r="D392" s="4">
        <f t="shared" si="67"/>
        <v>-9.7499999999996589E-2</v>
      </c>
      <c r="E392" s="4">
        <f t="shared" si="68"/>
        <v>0.13000000000000966</v>
      </c>
      <c r="F392" s="4">
        <f t="shared" si="69"/>
        <v>-1.9999999999996021E-2</v>
      </c>
      <c r="G392" s="2">
        <f t="shared" si="76"/>
        <v>389</v>
      </c>
      <c r="H392" s="5">
        <f t="shared" si="70"/>
        <v>1.718213058419244E-3</v>
      </c>
      <c r="I392" s="5">
        <f t="shared" si="71"/>
        <v>1.8980917274454025E-3</v>
      </c>
      <c r="J392" s="5">
        <f t="shared" si="72"/>
        <v>0.66838487972508387</v>
      </c>
      <c r="K392" s="5">
        <f t="shared" si="73"/>
        <v>0.31425863999812076</v>
      </c>
      <c r="L392" s="2">
        <f t="shared" si="74"/>
        <v>0.21058568659667823</v>
      </c>
      <c r="M392" s="2">
        <f t="shared" si="75"/>
        <v>0.21131647286587804</v>
      </c>
    </row>
    <row r="393" spans="1:13" x14ac:dyDescent="0.3">
      <c r="A393">
        <v>4651</v>
      </c>
      <c r="B393">
        <v>157.80000000000001</v>
      </c>
      <c r="C393" s="4">
        <f t="shared" si="66"/>
        <v>0.17000000000000171</v>
      </c>
      <c r="D393" s="4">
        <f t="shared" si="67"/>
        <v>0.25999999999999091</v>
      </c>
      <c r="E393" s="4">
        <f t="shared" si="68"/>
        <v>3.9999999999992042E-2</v>
      </c>
      <c r="F393" s="4">
        <f t="shared" si="69"/>
        <v>-4.5000000000008811E-2</v>
      </c>
      <c r="G393" s="2">
        <f t="shared" si="76"/>
        <v>390</v>
      </c>
      <c r="H393" s="5">
        <f t="shared" si="70"/>
        <v>1.718213058419244E-3</v>
      </c>
      <c r="I393" s="5">
        <f t="shared" si="71"/>
        <v>1.901224289646341E-3</v>
      </c>
      <c r="J393" s="5">
        <f t="shared" si="72"/>
        <v>0.67010309278350311</v>
      </c>
      <c r="K393" s="5">
        <f t="shared" si="73"/>
        <v>0.3161598642877671</v>
      </c>
      <c r="L393" s="2">
        <f t="shared" si="74"/>
        <v>0.21240293288061265</v>
      </c>
      <c r="M393" s="2">
        <f t="shared" si="75"/>
        <v>0.21313436503892608</v>
      </c>
    </row>
    <row r="394" spans="1:13" x14ac:dyDescent="0.3">
      <c r="A394">
        <v>5132</v>
      </c>
      <c r="B394">
        <v>157.88</v>
      </c>
      <c r="C394" s="4">
        <f t="shared" si="66"/>
        <v>0.81999999999999318</v>
      </c>
      <c r="D394" s="4">
        <f t="shared" si="67"/>
        <v>0.41000000000000369</v>
      </c>
      <c r="E394" s="4">
        <f t="shared" si="68"/>
        <v>0.78000000000000114</v>
      </c>
      <c r="F394" s="4">
        <f t="shared" si="69"/>
        <v>0.37000000000000455</v>
      </c>
      <c r="G394" s="2">
        <f t="shared" si="76"/>
        <v>391</v>
      </c>
      <c r="H394" s="5">
        <f t="shared" si="70"/>
        <v>1.718213058419244E-3</v>
      </c>
      <c r="I394" s="5">
        <f t="shared" si="71"/>
        <v>1.9021881549389373E-3</v>
      </c>
      <c r="J394" s="5">
        <f t="shared" si="72"/>
        <v>0.67182130584192234</v>
      </c>
      <c r="K394" s="5">
        <f t="shared" si="73"/>
        <v>0.31806205244270602</v>
      </c>
      <c r="L394" s="2">
        <f t="shared" si="74"/>
        <v>0.21422736178271543</v>
      </c>
      <c r="M394" s="2">
        <f t="shared" si="75"/>
        <v>0.21497142107319966</v>
      </c>
    </row>
    <row r="395" spans="1:13" x14ac:dyDescent="0.3">
      <c r="A395">
        <v>5103</v>
      </c>
      <c r="B395">
        <v>159.44</v>
      </c>
      <c r="C395" s="4">
        <f t="shared" si="66"/>
        <v>0.99000000000000909</v>
      </c>
      <c r="D395" s="4">
        <f t="shared" si="67"/>
        <v>-0.29999999999999716</v>
      </c>
      <c r="E395" s="4">
        <f t="shared" si="68"/>
        <v>0.21000000000000796</v>
      </c>
      <c r="F395" s="4">
        <f t="shared" si="69"/>
        <v>-0.28499999999999659</v>
      </c>
      <c r="G395" s="2">
        <f t="shared" si="76"/>
        <v>392</v>
      </c>
      <c r="H395" s="5">
        <f t="shared" si="70"/>
        <v>1.718213058419244E-3</v>
      </c>
      <c r="I395" s="5">
        <f t="shared" si="71"/>
        <v>1.9209835281445665E-3</v>
      </c>
      <c r="J395" s="5">
        <f t="shared" si="72"/>
        <v>0.67353951890034158</v>
      </c>
      <c r="K395" s="5">
        <f t="shared" si="73"/>
        <v>0.31998303597085059</v>
      </c>
      <c r="L395" s="2">
        <f t="shared" si="74"/>
        <v>0.21607101913495516</v>
      </c>
      <c r="M395" s="2">
        <f t="shared" si="75"/>
        <v>0.21681848673260803</v>
      </c>
    </row>
    <row r="396" spans="1:13" x14ac:dyDescent="0.3">
      <c r="A396">
        <v>4640</v>
      </c>
      <c r="B396">
        <v>159.86000000000001</v>
      </c>
      <c r="C396" s="4">
        <f t="shared" si="66"/>
        <v>0.21999999999999886</v>
      </c>
      <c r="D396" s="4">
        <f t="shared" si="67"/>
        <v>-0.28250000000000597</v>
      </c>
      <c r="E396" s="4">
        <f t="shared" si="68"/>
        <v>9.9999999999909051E-3</v>
      </c>
      <c r="F396" s="4">
        <f t="shared" si="69"/>
        <v>-0.10000000000000853</v>
      </c>
      <c r="G396" s="2">
        <f t="shared" si="76"/>
        <v>393</v>
      </c>
      <c r="H396" s="5">
        <f t="shared" si="70"/>
        <v>1.718213058419244E-3</v>
      </c>
      <c r="I396" s="5">
        <f t="shared" si="71"/>
        <v>1.9260438209306977E-3</v>
      </c>
      <c r="J396" s="5">
        <f t="shared" si="72"/>
        <v>0.67525773195876082</v>
      </c>
      <c r="K396" s="5">
        <f t="shared" si="73"/>
        <v>0.32190907979178129</v>
      </c>
      <c r="L396" s="2">
        <f t="shared" si="74"/>
        <v>0.21792470350165197</v>
      </c>
      <c r="M396" s="2">
        <f t="shared" si="75"/>
        <v>0.21867233381367771</v>
      </c>
    </row>
    <row r="397" spans="1:13" x14ac:dyDescent="0.3">
      <c r="A397">
        <v>4991</v>
      </c>
      <c r="B397">
        <v>159.88</v>
      </c>
      <c r="C397" s="4">
        <f t="shared" si="66"/>
        <v>0.42499999999999716</v>
      </c>
      <c r="D397" s="4">
        <f t="shared" si="67"/>
        <v>0.24750000000000227</v>
      </c>
      <c r="E397" s="4">
        <f t="shared" si="68"/>
        <v>0.41500000000000625</v>
      </c>
      <c r="F397" s="4">
        <f t="shared" si="69"/>
        <v>0.20250000000000767</v>
      </c>
      <c r="G397" s="2">
        <f t="shared" si="76"/>
        <v>394</v>
      </c>
      <c r="H397" s="5">
        <f t="shared" si="70"/>
        <v>1.718213058419244E-3</v>
      </c>
      <c r="I397" s="5">
        <f t="shared" si="71"/>
        <v>1.9262847872538464E-3</v>
      </c>
      <c r="J397" s="5">
        <f t="shared" si="72"/>
        <v>0.67697594501718006</v>
      </c>
      <c r="K397" s="5">
        <f t="shared" si="73"/>
        <v>0.32383536457903517</v>
      </c>
      <c r="L397" s="2">
        <f t="shared" si="74"/>
        <v>0.21978517011807303</v>
      </c>
      <c r="M397" s="2">
        <f t="shared" si="75"/>
        <v>0.22053957025887849</v>
      </c>
    </row>
    <row r="398" spans="1:13" x14ac:dyDescent="0.3">
      <c r="A398">
        <v>4698</v>
      </c>
      <c r="B398">
        <v>160.71</v>
      </c>
      <c r="C398" s="4">
        <f t="shared" si="66"/>
        <v>0.71500000000000341</v>
      </c>
      <c r="D398" s="4">
        <f t="shared" si="67"/>
        <v>1.9999999999996021E-2</v>
      </c>
      <c r="E398" s="4">
        <f t="shared" si="68"/>
        <v>0.29999999999999716</v>
      </c>
      <c r="F398" s="4">
        <f t="shared" si="69"/>
        <v>-5.7500000000004547E-2</v>
      </c>
      <c r="G398" s="2">
        <f t="shared" si="76"/>
        <v>395</v>
      </c>
      <c r="H398" s="5">
        <f t="shared" si="70"/>
        <v>1.718213058419244E-3</v>
      </c>
      <c r="I398" s="5">
        <f t="shared" si="71"/>
        <v>1.936284889664534E-3</v>
      </c>
      <c r="J398" s="5">
        <f t="shared" si="72"/>
        <v>0.6786941580755993</v>
      </c>
      <c r="K398" s="5">
        <f t="shared" si="73"/>
        <v>0.32577164946869969</v>
      </c>
      <c r="L398" s="2">
        <f t="shared" si="74"/>
        <v>0.22165906046323827</v>
      </c>
      <c r="M398" s="2">
        <f t="shared" si="75"/>
        <v>0.22241836687711816</v>
      </c>
    </row>
    <row r="399" spans="1:13" x14ac:dyDescent="0.3">
      <c r="A399">
        <v>4645</v>
      </c>
      <c r="B399">
        <v>161.31</v>
      </c>
      <c r="C399" s="4">
        <f t="shared" si="66"/>
        <v>0.4649999999999892</v>
      </c>
      <c r="D399" s="4">
        <f t="shared" si="67"/>
        <v>-0.25500000000000256</v>
      </c>
      <c r="E399" s="4">
        <f t="shared" si="68"/>
        <v>0.16499999999999204</v>
      </c>
      <c r="F399" s="4">
        <f t="shared" si="69"/>
        <v>-6.7500000000002558E-2</v>
      </c>
      <c r="G399" s="2">
        <f t="shared" si="76"/>
        <v>396</v>
      </c>
      <c r="H399" s="5">
        <f t="shared" si="70"/>
        <v>1.718213058419244E-3</v>
      </c>
      <c r="I399" s="5">
        <f t="shared" si="71"/>
        <v>1.9435138793590066E-3</v>
      </c>
      <c r="J399" s="5">
        <f t="shared" si="72"/>
        <v>0.68041237113401853</v>
      </c>
      <c r="K399" s="5">
        <f t="shared" si="73"/>
        <v>0.32771516334805867</v>
      </c>
      <c r="L399" s="2">
        <f t="shared" si="74"/>
        <v>0.22354453582333142</v>
      </c>
      <c r="M399" s="2">
        <f t="shared" si="75"/>
        <v>0.22430654751892176</v>
      </c>
    </row>
    <row r="400" spans="1:13" x14ac:dyDescent="0.3">
      <c r="A400">
        <v>4816</v>
      </c>
      <c r="B400">
        <v>161.63999999999999</v>
      </c>
      <c r="C400" s="4">
        <f t="shared" si="66"/>
        <v>0.20499999999999829</v>
      </c>
      <c r="D400" s="4">
        <f t="shared" si="67"/>
        <v>-3.7499999999994316E-2</v>
      </c>
      <c r="E400" s="4">
        <f t="shared" si="68"/>
        <v>4.0000000000006253E-2</v>
      </c>
      <c r="F400" s="4">
        <f t="shared" si="69"/>
        <v>-6.2499999999992895E-2</v>
      </c>
      <c r="G400" s="2">
        <f t="shared" si="76"/>
        <v>397</v>
      </c>
      <c r="H400" s="5">
        <f t="shared" si="70"/>
        <v>1.718213058419244E-3</v>
      </c>
      <c r="I400" s="5">
        <f t="shared" si="71"/>
        <v>1.9474898236909665E-3</v>
      </c>
      <c r="J400" s="5">
        <f t="shared" si="72"/>
        <v>0.68213058419243777</v>
      </c>
      <c r="K400" s="5">
        <f t="shared" si="73"/>
        <v>0.32966265317174964</v>
      </c>
      <c r="L400" s="2">
        <f t="shared" si="74"/>
        <v>0.22543940887002742</v>
      </c>
      <c r="M400" s="2">
        <f t="shared" si="75"/>
        <v>0.22620207804761283</v>
      </c>
    </row>
    <row r="401" spans="1:13" x14ac:dyDescent="0.3">
      <c r="A401">
        <v>5025</v>
      </c>
      <c r="B401">
        <v>161.72</v>
      </c>
      <c r="C401" s="4">
        <f t="shared" si="66"/>
        <v>0.39000000000000057</v>
      </c>
      <c r="D401" s="4">
        <f t="shared" si="67"/>
        <v>0.53249999999999886</v>
      </c>
      <c r="E401" s="4">
        <f t="shared" si="68"/>
        <v>0.34999999999999432</v>
      </c>
      <c r="F401" s="4">
        <f t="shared" si="69"/>
        <v>0.15499999999999403</v>
      </c>
      <c r="G401" s="2">
        <f t="shared" si="76"/>
        <v>398</v>
      </c>
      <c r="H401" s="5">
        <f t="shared" si="70"/>
        <v>1.718213058419244E-3</v>
      </c>
      <c r="I401" s="5">
        <f t="shared" si="71"/>
        <v>1.9484536889835631E-3</v>
      </c>
      <c r="J401" s="5">
        <f t="shared" si="72"/>
        <v>0.68384879725085701</v>
      </c>
      <c r="K401" s="5">
        <f t="shared" si="73"/>
        <v>0.3316111068607332</v>
      </c>
      <c r="L401" s="2">
        <f t="shared" si="74"/>
        <v>0.22734163511586278</v>
      </c>
      <c r="M401" s="2">
        <f t="shared" si="75"/>
        <v>0.22811007175200743</v>
      </c>
    </row>
    <row r="402" spans="1:13" x14ac:dyDescent="0.3">
      <c r="A402">
        <v>5157</v>
      </c>
      <c r="B402">
        <v>162.41999999999999</v>
      </c>
      <c r="C402" s="4">
        <f t="shared" si="66"/>
        <v>1.269999999999996</v>
      </c>
      <c r="D402" s="4">
        <f t="shared" si="67"/>
        <v>0.31000000000000227</v>
      </c>
      <c r="E402" s="4">
        <f t="shared" si="68"/>
        <v>0.92000000000000171</v>
      </c>
      <c r="F402" s="4">
        <f t="shared" si="69"/>
        <v>0.28500000000000369</v>
      </c>
      <c r="G402" s="2">
        <f t="shared" si="76"/>
        <v>399</v>
      </c>
      <c r="H402" s="5">
        <f t="shared" si="70"/>
        <v>1.718213058419244E-3</v>
      </c>
      <c r="I402" s="5">
        <f t="shared" si="71"/>
        <v>1.9568875102937812E-3</v>
      </c>
      <c r="J402" s="5">
        <f t="shared" si="72"/>
        <v>0.68556701030927625</v>
      </c>
      <c r="K402" s="5">
        <f t="shared" si="73"/>
        <v>0.33356799437102697</v>
      </c>
      <c r="L402" s="2">
        <f t="shared" si="74"/>
        <v>0.22925635351960547</v>
      </c>
      <c r="M402" s="2">
        <f t="shared" si="75"/>
        <v>0.23003998842343079</v>
      </c>
    </row>
    <row r="403" spans="1:13" x14ac:dyDescent="0.3">
      <c r="A403">
        <v>5038</v>
      </c>
      <c r="B403">
        <v>164.26</v>
      </c>
      <c r="C403" s="4">
        <f t="shared" si="66"/>
        <v>1.0100000000000051</v>
      </c>
      <c r="D403" s="4">
        <f t="shared" si="67"/>
        <v>-0.4824999999999946</v>
      </c>
      <c r="E403" s="4">
        <f t="shared" si="68"/>
        <v>9.0000000000003411E-2</v>
      </c>
      <c r="F403" s="4">
        <f t="shared" si="69"/>
        <v>-0.41499999999999915</v>
      </c>
      <c r="G403" s="2">
        <f t="shared" si="76"/>
        <v>400</v>
      </c>
      <c r="H403" s="5">
        <f t="shared" si="70"/>
        <v>1.718213058419244E-3</v>
      </c>
      <c r="I403" s="5">
        <f t="shared" si="71"/>
        <v>1.9790564120234977E-3</v>
      </c>
      <c r="J403" s="5">
        <f t="shared" si="72"/>
        <v>0.68728522336769549</v>
      </c>
      <c r="K403" s="5">
        <f t="shared" si="73"/>
        <v>0.33554705078305047</v>
      </c>
      <c r="L403" s="2">
        <f t="shared" si="74"/>
        <v>0.2311930710721698</v>
      </c>
      <c r="M403" s="2">
        <f t="shared" si="75"/>
        <v>0.23197819648933421</v>
      </c>
    </row>
    <row r="404" spans="1:13" x14ac:dyDescent="0.3">
      <c r="A404">
        <v>4665</v>
      </c>
      <c r="B404">
        <v>164.44</v>
      </c>
      <c r="C404" s="4">
        <f t="shared" si="66"/>
        <v>0.30500000000000682</v>
      </c>
      <c r="D404" s="4">
        <f t="shared" si="67"/>
        <v>0.1875</v>
      </c>
      <c r="E404" s="4">
        <f t="shared" si="68"/>
        <v>0.21500000000000341</v>
      </c>
      <c r="F404" s="4">
        <f t="shared" si="69"/>
        <v>6.25E-2</v>
      </c>
      <c r="G404" s="2">
        <f t="shared" si="76"/>
        <v>401</v>
      </c>
      <c r="H404" s="5">
        <f t="shared" si="70"/>
        <v>1.718213058419244E-3</v>
      </c>
      <c r="I404" s="5">
        <f t="shared" si="71"/>
        <v>1.9812251089318398E-3</v>
      </c>
      <c r="J404" s="5">
        <f t="shared" si="72"/>
        <v>0.68900343642611472</v>
      </c>
      <c r="K404" s="5">
        <f t="shared" si="73"/>
        <v>0.33752827589198231</v>
      </c>
      <c r="L404" s="2">
        <f t="shared" si="74"/>
        <v>0.23313808747178089</v>
      </c>
      <c r="M404" s="2">
        <f t="shared" si="75"/>
        <v>0.2339267824613766</v>
      </c>
    </row>
    <row r="405" spans="1:13" x14ac:dyDescent="0.3">
      <c r="A405">
        <v>5190</v>
      </c>
      <c r="B405">
        <v>164.87</v>
      </c>
      <c r="C405" s="4">
        <f t="shared" si="66"/>
        <v>1.3850000000000051</v>
      </c>
      <c r="D405" s="4">
        <f t="shared" si="67"/>
        <v>1.322499999999998</v>
      </c>
      <c r="E405" s="4">
        <f t="shared" si="68"/>
        <v>1.1700000000000017</v>
      </c>
      <c r="F405" s="4">
        <f t="shared" si="69"/>
        <v>0.47749999999999915</v>
      </c>
      <c r="G405" s="2">
        <f t="shared" si="76"/>
        <v>402</v>
      </c>
      <c r="H405" s="5">
        <f t="shared" si="70"/>
        <v>1.718213058419244E-3</v>
      </c>
      <c r="I405" s="5">
        <f t="shared" si="71"/>
        <v>1.9864058848795452E-3</v>
      </c>
      <c r="J405" s="5">
        <f t="shared" si="72"/>
        <v>0.69072164948453396</v>
      </c>
      <c r="K405" s="5">
        <f t="shared" si="73"/>
        <v>0.33951468177686184</v>
      </c>
      <c r="L405" s="2">
        <f t="shared" si="74"/>
        <v>0.23509349958088471</v>
      </c>
      <c r="M405" s="2">
        <f t="shared" si="75"/>
        <v>0.23590166812725533</v>
      </c>
    </row>
    <row r="406" spans="1:13" x14ac:dyDescent="0.3">
      <c r="A406">
        <v>4661</v>
      </c>
      <c r="B406">
        <v>167.21</v>
      </c>
      <c r="C406" s="4">
        <f t="shared" si="66"/>
        <v>2.9500000000000028</v>
      </c>
      <c r="D406" s="4">
        <f t="shared" si="67"/>
        <v>1.447499999999998</v>
      </c>
      <c r="E406" s="4">
        <f t="shared" si="68"/>
        <v>1.7800000000000011</v>
      </c>
      <c r="F406" s="4">
        <f t="shared" si="69"/>
        <v>0.30499999999999972</v>
      </c>
      <c r="G406" s="2">
        <f t="shared" si="76"/>
        <v>403</v>
      </c>
      <c r="H406" s="5">
        <f t="shared" si="70"/>
        <v>1.718213058419244E-3</v>
      </c>
      <c r="I406" s="5">
        <f t="shared" si="71"/>
        <v>2.0145989446879891E-3</v>
      </c>
      <c r="J406" s="5">
        <f t="shared" si="72"/>
        <v>0.6924398625429532</v>
      </c>
      <c r="K406" s="5">
        <f t="shared" si="73"/>
        <v>0.34152928072154981</v>
      </c>
      <c r="L406" s="2">
        <f t="shared" si="74"/>
        <v>0.23707530826719192</v>
      </c>
      <c r="M406" s="2">
        <f t="shared" si="75"/>
        <v>0.23791317694796937</v>
      </c>
    </row>
    <row r="407" spans="1:13" x14ac:dyDescent="0.3">
      <c r="A407">
        <v>4652</v>
      </c>
      <c r="B407">
        <v>170.77</v>
      </c>
      <c r="C407" s="4">
        <f t="shared" si="66"/>
        <v>4.2800000000000011</v>
      </c>
      <c r="D407" s="4">
        <f t="shared" si="67"/>
        <v>-7.7500000000000568E-2</v>
      </c>
      <c r="E407" s="4">
        <f t="shared" si="68"/>
        <v>2.5</v>
      </c>
      <c r="F407" s="4">
        <f t="shared" si="69"/>
        <v>0.35999999999999943</v>
      </c>
      <c r="G407" s="2">
        <f t="shared" si="76"/>
        <v>404</v>
      </c>
      <c r="H407" s="5">
        <f t="shared" si="70"/>
        <v>1.718213058419244E-3</v>
      </c>
      <c r="I407" s="5">
        <f t="shared" si="71"/>
        <v>2.0574909502085277E-3</v>
      </c>
      <c r="J407" s="5">
        <f t="shared" si="72"/>
        <v>0.69415807560137244</v>
      </c>
      <c r="K407" s="5">
        <f t="shared" si="73"/>
        <v>0.34358677167175833</v>
      </c>
      <c r="L407" s="2">
        <f t="shared" si="74"/>
        <v>0.23909388750354243</v>
      </c>
      <c r="M407" s="2">
        <f t="shared" si="75"/>
        <v>0.23997357336411038</v>
      </c>
    </row>
    <row r="408" spans="1:13" x14ac:dyDescent="0.3">
      <c r="A408">
        <v>5055</v>
      </c>
      <c r="B408">
        <v>175.77</v>
      </c>
      <c r="C408" s="4">
        <f t="shared" si="66"/>
        <v>2.7950000000000017</v>
      </c>
      <c r="D408" s="4">
        <f t="shared" si="67"/>
        <v>-1.6625000000000014</v>
      </c>
      <c r="E408" s="4">
        <f t="shared" si="68"/>
        <v>0.29500000000000171</v>
      </c>
      <c r="F408" s="4">
        <f t="shared" si="69"/>
        <v>-1.1024999999999991</v>
      </c>
      <c r="G408" s="2">
        <f t="shared" si="76"/>
        <v>405</v>
      </c>
      <c r="H408" s="5">
        <f t="shared" si="70"/>
        <v>1.718213058419244E-3</v>
      </c>
      <c r="I408" s="5">
        <f t="shared" si="71"/>
        <v>2.1177325309958009E-3</v>
      </c>
      <c r="J408" s="5">
        <f t="shared" si="72"/>
        <v>0.69587628865979168</v>
      </c>
      <c r="K408" s="5">
        <f t="shared" si="73"/>
        <v>0.34570450420275411</v>
      </c>
      <c r="L408" s="2">
        <f t="shared" si="74"/>
        <v>0.2411615613510614</v>
      </c>
      <c r="M408" s="2">
        <f t="shared" si="75"/>
        <v>0.24204619385277337</v>
      </c>
    </row>
    <row r="409" spans="1:13" x14ac:dyDescent="0.3">
      <c r="A409">
        <v>4926</v>
      </c>
      <c r="B409">
        <v>176.36</v>
      </c>
      <c r="C409" s="4">
        <f t="shared" si="66"/>
        <v>0.95499999999999829</v>
      </c>
      <c r="D409" s="4">
        <f t="shared" si="67"/>
        <v>-0.90500000000000114</v>
      </c>
      <c r="E409" s="4">
        <f t="shared" si="68"/>
        <v>0.65999999999999659</v>
      </c>
      <c r="F409" s="4">
        <f t="shared" si="69"/>
        <v>0.18249999999999744</v>
      </c>
      <c r="G409" s="2">
        <f t="shared" si="76"/>
        <v>406</v>
      </c>
      <c r="H409" s="5">
        <f t="shared" si="70"/>
        <v>1.718213058419244E-3</v>
      </c>
      <c r="I409" s="5">
        <f t="shared" si="71"/>
        <v>2.124841037528699E-3</v>
      </c>
      <c r="J409" s="5">
        <f t="shared" si="72"/>
        <v>0.69759450171821091</v>
      </c>
      <c r="K409" s="5">
        <f t="shared" si="73"/>
        <v>0.34782934524028281</v>
      </c>
      <c r="L409" s="2">
        <f t="shared" si="74"/>
        <v>0.2432414836989599</v>
      </c>
      <c r="M409" s="2">
        <f t="shared" si="75"/>
        <v>0.24413721058829232</v>
      </c>
    </row>
    <row r="410" spans="1:13" x14ac:dyDescent="0.3">
      <c r="A410">
        <v>5161</v>
      </c>
      <c r="B410">
        <v>177.68</v>
      </c>
      <c r="C410" s="4">
        <f t="shared" si="66"/>
        <v>0.98499999999999943</v>
      </c>
      <c r="D410" s="4">
        <f t="shared" si="67"/>
        <v>7.9999999999998295E-2</v>
      </c>
      <c r="E410" s="4">
        <f t="shared" si="68"/>
        <v>0.32500000000000284</v>
      </c>
      <c r="F410" s="4">
        <f t="shared" si="69"/>
        <v>-0.16749999999999687</v>
      </c>
      <c r="G410" s="2">
        <f t="shared" si="76"/>
        <v>407</v>
      </c>
      <c r="H410" s="5">
        <f t="shared" si="70"/>
        <v>1.718213058419244E-3</v>
      </c>
      <c r="I410" s="5">
        <f t="shared" si="71"/>
        <v>2.140744814856539E-3</v>
      </c>
      <c r="J410" s="5">
        <f t="shared" si="72"/>
        <v>0.69931271477663015</v>
      </c>
      <c r="K410" s="5">
        <f t="shared" si="73"/>
        <v>0.34997009005513935</v>
      </c>
      <c r="L410" s="2">
        <f t="shared" si="74"/>
        <v>0.24533985694587013</v>
      </c>
      <c r="M410" s="2">
        <f t="shared" si="75"/>
        <v>0.24624106043664493</v>
      </c>
    </row>
    <row r="411" spans="1:13" x14ac:dyDescent="0.3">
      <c r="A411">
        <v>4953</v>
      </c>
      <c r="B411">
        <v>178.33</v>
      </c>
      <c r="C411" s="4">
        <f t="shared" ref="C411:C474" si="77">IF(AND(ISNUMBER(B410),ISNUMBER(B412)),(B412-B410)/2,"")</f>
        <v>1.1149999999999949</v>
      </c>
      <c r="D411" s="4">
        <f t="shared" ref="D411:D474" si="78">IF(AND(ISNUMBER(C410),ISNUMBER(C412)),(C412-C410)/2,"")</f>
        <v>-7.5000000000002842E-3</v>
      </c>
      <c r="E411" s="4">
        <f t="shared" ref="E411:E474" si="79">IF(AND(ISNUMBER(B411),ISNUMBER(B412)),(B412-B411)/2,"")</f>
        <v>0.78999999999999204</v>
      </c>
      <c r="F411" s="4">
        <f t="shared" ref="F411:F474" si="80">IF(AND(ISNUMBER(E410),ISNUMBER(E411)),(E411-E410)/2,"")</f>
        <v>0.2324999999999946</v>
      </c>
      <c r="G411" s="2">
        <f t="shared" si="76"/>
        <v>408</v>
      </c>
      <c r="H411" s="5">
        <f t="shared" ref="H411:H474" si="81">1/MAX(G:G)</f>
        <v>1.718213058419244E-3</v>
      </c>
      <c r="I411" s="5">
        <f t="shared" ref="I411:I474" si="82">B411/SUM(B:B)</f>
        <v>2.1485762203588845E-3</v>
      </c>
      <c r="J411" s="5">
        <f t="shared" ref="J411:J474" si="83">H411+J410</f>
        <v>0.70103092783504939</v>
      </c>
      <c r="K411" s="5">
        <f t="shared" ref="K411:K474" si="84">I411+K410</f>
        <v>0.35211866627549826</v>
      </c>
      <c r="L411" s="2">
        <f t="shared" ref="L411:L474" si="85">K411*J412</f>
        <v>0.24745109021766037</v>
      </c>
      <c r="M411" s="2">
        <f t="shared" ref="M411:M474" si="86">K412*J411</f>
        <v>0.24836563877119763</v>
      </c>
    </row>
    <row r="412" spans="1:13" x14ac:dyDescent="0.3">
      <c r="A412">
        <v>4844</v>
      </c>
      <c r="B412">
        <v>179.91</v>
      </c>
      <c r="C412" s="4">
        <f t="shared" si="77"/>
        <v>0.96999999999999886</v>
      </c>
      <c r="D412" s="4">
        <f t="shared" si="78"/>
        <v>-0.45999999999999375</v>
      </c>
      <c r="E412" s="4">
        <f t="shared" si="79"/>
        <v>0.18000000000000682</v>
      </c>
      <c r="F412" s="4">
        <f t="shared" si="80"/>
        <v>-0.30499999999999261</v>
      </c>
      <c r="G412" s="2">
        <f t="shared" si="76"/>
        <v>409</v>
      </c>
      <c r="H412" s="5">
        <f t="shared" si="81"/>
        <v>1.718213058419244E-3</v>
      </c>
      <c r="I412" s="5">
        <f t="shared" si="82"/>
        <v>2.1676125598876629E-3</v>
      </c>
      <c r="J412" s="5">
        <f t="shared" si="83"/>
        <v>0.70274914089346863</v>
      </c>
      <c r="K412" s="5">
        <f t="shared" si="84"/>
        <v>0.35428627883538594</v>
      </c>
      <c r="L412" s="2">
        <f t="shared" si="85"/>
        <v>0.24958311739262506</v>
      </c>
      <c r="M412" s="2">
        <f t="shared" si="86"/>
        <v>0.25050071404594065</v>
      </c>
    </row>
    <row r="413" spans="1:13" x14ac:dyDescent="0.3">
      <c r="A413">
        <v>4957</v>
      </c>
      <c r="B413">
        <v>180.27</v>
      </c>
      <c r="C413" s="4">
        <f t="shared" si="77"/>
        <v>0.19500000000000739</v>
      </c>
      <c r="D413" s="4">
        <f t="shared" si="78"/>
        <v>-0.34250000000000114</v>
      </c>
      <c r="E413" s="4">
        <f t="shared" si="79"/>
        <v>1.5000000000000568E-2</v>
      </c>
      <c r="F413" s="4">
        <f t="shared" si="80"/>
        <v>-8.2500000000003126E-2</v>
      </c>
      <c r="G413" s="2">
        <f t="shared" si="76"/>
        <v>410</v>
      </c>
      <c r="H413" s="5">
        <f t="shared" si="81"/>
        <v>1.718213058419244E-3</v>
      </c>
      <c r="I413" s="5">
        <f t="shared" si="82"/>
        <v>2.1719499537043467E-3</v>
      </c>
      <c r="J413" s="5">
        <f t="shared" si="83"/>
        <v>0.70446735395188786</v>
      </c>
      <c r="K413" s="5">
        <f t="shared" si="84"/>
        <v>0.35645822878909028</v>
      </c>
      <c r="L413" s="2">
        <f t="shared" si="85"/>
        <v>0.2517256564129135</v>
      </c>
      <c r="M413" s="2">
        <f t="shared" si="86"/>
        <v>0.25264350769559119</v>
      </c>
    </row>
    <row r="414" spans="1:13" x14ac:dyDescent="0.3">
      <c r="A414">
        <v>4920</v>
      </c>
      <c r="B414">
        <v>180.3</v>
      </c>
      <c r="C414" s="4">
        <f t="shared" si="77"/>
        <v>0.28499999999999659</v>
      </c>
      <c r="D414" s="4">
        <f t="shared" si="78"/>
        <v>0.59999999999999432</v>
      </c>
      <c r="E414" s="4">
        <f t="shared" si="79"/>
        <v>0.26999999999999602</v>
      </c>
      <c r="F414" s="4">
        <f t="shared" si="80"/>
        <v>0.12749999999999773</v>
      </c>
      <c r="G414" s="2">
        <f t="shared" si="76"/>
        <v>411</v>
      </c>
      <c r="H414" s="5">
        <f t="shared" si="81"/>
        <v>1.718213058419244E-3</v>
      </c>
      <c r="I414" s="5">
        <f t="shared" si="82"/>
        <v>2.1723114031890704E-3</v>
      </c>
      <c r="J414" s="5">
        <f t="shared" si="83"/>
        <v>0.7061855670103071</v>
      </c>
      <c r="K414" s="5">
        <f t="shared" si="84"/>
        <v>0.35863054019227936</v>
      </c>
      <c r="L414" s="2">
        <f t="shared" si="85"/>
        <v>0.25387591505020385</v>
      </c>
      <c r="M414" s="2">
        <f t="shared" si="86"/>
        <v>0.25479836084024921</v>
      </c>
    </row>
    <row r="415" spans="1:13" x14ac:dyDescent="0.3">
      <c r="A415">
        <v>5000</v>
      </c>
      <c r="B415">
        <v>180.84</v>
      </c>
      <c r="C415" s="4">
        <f t="shared" si="77"/>
        <v>1.394999999999996</v>
      </c>
      <c r="D415" s="4">
        <f t="shared" si="78"/>
        <v>0.53500000000000369</v>
      </c>
      <c r="E415" s="4">
        <f t="shared" si="79"/>
        <v>1.125</v>
      </c>
      <c r="F415" s="4">
        <f t="shared" si="80"/>
        <v>0.42750000000000199</v>
      </c>
      <c r="G415" s="2">
        <f t="shared" si="76"/>
        <v>412</v>
      </c>
      <c r="H415" s="5">
        <f t="shared" si="81"/>
        <v>1.718213058419244E-3</v>
      </c>
      <c r="I415" s="5">
        <f t="shared" si="82"/>
        <v>2.1788174939140958E-3</v>
      </c>
      <c r="J415" s="5">
        <f t="shared" si="83"/>
        <v>0.70790378006872634</v>
      </c>
      <c r="K415" s="5">
        <f t="shared" si="84"/>
        <v>0.36080935768619343</v>
      </c>
      <c r="L415" s="2">
        <f t="shared" si="85"/>
        <v>0.25603825554020176</v>
      </c>
      <c r="M415" s="2">
        <f t="shared" si="86"/>
        <v>0.25697989168948765</v>
      </c>
    </row>
    <row r="416" spans="1:13" x14ac:dyDescent="0.3">
      <c r="A416">
        <v>4664</v>
      </c>
      <c r="B416">
        <v>183.09</v>
      </c>
      <c r="C416" s="4">
        <f t="shared" si="77"/>
        <v>1.355000000000004</v>
      </c>
      <c r="D416" s="4">
        <f t="shared" si="78"/>
        <v>-0.57750000000000057</v>
      </c>
      <c r="E416" s="4">
        <f t="shared" si="79"/>
        <v>0.23000000000000398</v>
      </c>
      <c r="F416" s="4">
        <f t="shared" si="80"/>
        <v>-0.44749999999999801</v>
      </c>
      <c r="G416" s="2">
        <f t="shared" si="76"/>
        <v>413</v>
      </c>
      <c r="H416" s="5">
        <f t="shared" si="81"/>
        <v>1.718213058419244E-3</v>
      </c>
      <c r="I416" s="5">
        <f t="shared" si="82"/>
        <v>2.2059262052683687E-3</v>
      </c>
      <c r="J416" s="5">
        <f t="shared" si="83"/>
        <v>0.70962199312714558</v>
      </c>
      <c r="K416" s="5">
        <f t="shared" si="84"/>
        <v>0.36301528389146182</v>
      </c>
      <c r="L416" s="2">
        <f t="shared" si="85"/>
        <v>0.25822736689186382</v>
      </c>
      <c r="M416" s="2">
        <f t="shared" si="86"/>
        <v>0.25917293592620738</v>
      </c>
    </row>
    <row r="417" spans="1:13" x14ac:dyDescent="0.3">
      <c r="A417">
        <v>4667</v>
      </c>
      <c r="B417">
        <v>183.55</v>
      </c>
      <c r="C417" s="4">
        <f t="shared" si="77"/>
        <v>0.23999999999999488</v>
      </c>
      <c r="D417" s="4">
        <f t="shared" si="78"/>
        <v>-0.62000000000000455</v>
      </c>
      <c r="E417" s="4">
        <f t="shared" si="79"/>
        <v>9.9999999999909051E-3</v>
      </c>
      <c r="F417" s="4">
        <f t="shared" si="80"/>
        <v>-0.11000000000000654</v>
      </c>
      <c r="G417" s="2">
        <f t="shared" si="76"/>
        <v>414</v>
      </c>
      <c r="H417" s="5">
        <f t="shared" si="81"/>
        <v>1.718213058419244E-3</v>
      </c>
      <c r="I417" s="5">
        <f t="shared" si="82"/>
        <v>2.2114684307007978E-3</v>
      </c>
      <c r="J417" s="5">
        <f t="shared" si="83"/>
        <v>0.71134020618556482</v>
      </c>
      <c r="K417" s="5">
        <f t="shared" si="84"/>
        <v>0.36522675232216262</v>
      </c>
      <c r="L417" s="2">
        <f t="shared" si="85"/>
        <v>0.26042801067645538</v>
      </c>
      <c r="M417" s="2">
        <f t="shared" si="86"/>
        <v>0.26137375111983291</v>
      </c>
    </row>
    <row r="418" spans="1:13" x14ac:dyDescent="0.3">
      <c r="A418">
        <v>5079</v>
      </c>
      <c r="B418">
        <v>183.57</v>
      </c>
      <c r="C418" s="4">
        <f t="shared" si="77"/>
        <v>0.11499999999999488</v>
      </c>
      <c r="D418" s="4">
        <f t="shared" si="78"/>
        <v>2.2500000000000853E-2</v>
      </c>
      <c r="E418" s="4">
        <f t="shared" si="79"/>
        <v>0.10500000000000398</v>
      </c>
      <c r="F418" s="4">
        <f t="shared" si="80"/>
        <v>4.7500000000006537E-2</v>
      </c>
      <c r="G418" s="2">
        <f t="shared" si="76"/>
        <v>415</v>
      </c>
      <c r="H418" s="5">
        <f t="shared" si="81"/>
        <v>1.718213058419244E-3</v>
      </c>
      <c r="I418" s="5">
        <f t="shared" si="82"/>
        <v>2.2117093970239468E-3</v>
      </c>
      <c r="J418" s="5">
        <f t="shared" si="83"/>
        <v>0.71305841924398405</v>
      </c>
      <c r="K418" s="5">
        <f t="shared" si="84"/>
        <v>0.36743846171918654</v>
      </c>
      <c r="L418" s="2">
        <f t="shared" si="85"/>
        <v>0.26263642624601569</v>
      </c>
      <c r="M418" s="2">
        <f t="shared" si="86"/>
        <v>0.26358397083158075</v>
      </c>
    </row>
    <row r="419" spans="1:13" x14ac:dyDescent="0.3">
      <c r="A419">
        <v>4919</v>
      </c>
      <c r="B419">
        <v>183.78</v>
      </c>
      <c r="C419" s="4">
        <f t="shared" si="77"/>
        <v>0.28499999999999659</v>
      </c>
      <c r="D419" s="4">
        <f t="shared" si="78"/>
        <v>3.5000000000003695E-2</v>
      </c>
      <c r="E419" s="4">
        <f t="shared" si="79"/>
        <v>0.17999999999999261</v>
      </c>
      <c r="F419" s="4">
        <f t="shared" si="80"/>
        <v>3.7499999999994316E-2</v>
      </c>
      <c r="G419" s="2">
        <f t="shared" si="76"/>
        <v>416</v>
      </c>
      <c r="H419" s="5">
        <f t="shared" si="81"/>
        <v>1.718213058419244E-3</v>
      </c>
      <c r="I419" s="5">
        <f t="shared" si="82"/>
        <v>2.2142395434170121E-3</v>
      </c>
      <c r="J419" s="5">
        <f t="shared" si="83"/>
        <v>0.71477663230240329</v>
      </c>
      <c r="K419" s="5">
        <f t="shared" si="84"/>
        <v>0.36965270126260352</v>
      </c>
      <c r="L419" s="2">
        <f t="shared" si="85"/>
        <v>0.26485425502835946</v>
      </c>
      <c r="M419" s="2">
        <f t="shared" si="86"/>
        <v>0.26580489988166978</v>
      </c>
    </row>
    <row r="420" spans="1:13" x14ac:dyDescent="0.3">
      <c r="A420">
        <v>4716</v>
      </c>
      <c r="B420">
        <v>184.14</v>
      </c>
      <c r="C420" s="4">
        <f t="shared" si="77"/>
        <v>0.18500000000000227</v>
      </c>
      <c r="D420" s="4">
        <f t="shared" si="78"/>
        <v>5.000000000002558E-3</v>
      </c>
      <c r="E420" s="4">
        <f t="shared" si="79"/>
        <v>5.0000000000096634E-3</v>
      </c>
      <c r="F420" s="4">
        <f t="shared" si="80"/>
        <v>-8.7499999999991473E-2</v>
      </c>
      <c r="G420" s="2">
        <f t="shared" si="76"/>
        <v>417</v>
      </c>
      <c r="H420" s="5">
        <f t="shared" si="81"/>
        <v>1.718213058419244E-3</v>
      </c>
      <c r="I420" s="5">
        <f t="shared" si="82"/>
        <v>2.2185769372336959E-3</v>
      </c>
      <c r="J420" s="5">
        <f t="shared" si="83"/>
        <v>0.71649484536082253</v>
      </c>
      <c r="K420" s="5">
        <f t="shared" si="84"/>
        <v>0.37187127819983723</v>
      </c>
      <c r="L420" s="2">
        <f t="shared" si="85"/>
        <v>0.26708280805417778</v>
      </c>
      <c r="M420" s="2">
        <f t="shared" si="86"/>
        <v>0.26803353923305234</v>
      </c>
    </row>
    <row r="421" spans="1:13" x14ac:dyDescent="0.3">
      <c r="A421">
        <v>5124</v>
      </c>
      <c r="B421">
        <v>184.15</v>
      </c>
      <c r="C421" s="4">
        <f t="shared" si="77"/>
        <v>0.29500000000000171</v>
      </c>
      <c r="D421" s="4">
        <f t="shared" si="78"/>
        <v>0.35999999999999943</v>
      </c>
      <c r="E421" s="4">
        <f t="shared" si="79"/>
        <v>0.28999999999999204</v>
      </c>
      <c r="F421" s="4">
        <f t="shared" si="80"/>
        <v>0.14249999999999119</v>
      </c>
      <c r="G421" s="2">
        <f t="shared" si="76"/>
        <v>418</v>
      </c>
      <c r="H421" s="5">
        <f t="shared" si="81"/>
        <v>1.718213058419244E-3</v>
      </c>
      <c r="I421" s="5">
        <f t="shared" si="82"/>
        <v>2.2186974203952706E-3</v>
      </c>
      <c r="J421" s="5">
        <f t="shared" si="83"/>
        <v>0.71821305841924177</v>
      </c>
      <c r="K421" s="5">
        <f t="shared" si="84"/>
        <v>0.3740899756202325</v>
      </c>
      <c r="L421" s="2">
        <f t="shared" si="85"/>
        <v>0.26931907179532116</v>
      </c>
      <c r="M421" s="2">
        <f t="shared" si="86"/>
        <v>0.27027482186383356</v>
      </c>
    </row>
    <row r="422" spans="1:13" x14ac:dyDescent="0.3">
      <c r="A422">
        <v>5102</v>
      </c>
      <c r="B422">
        <v>184.73</v>
      </c>
      <c r="C422" s="4">
        <f t="shared" si="77"/>
        <v>0.90500000000000114</v>
      </c>
      <c r="D422" s="4">
        <f t="shared" si="78"/>
        <v>0.57500000000000284</v>
      </c>
      <c r="E422" s="4">
        <f t="shared" si="79"/>
        <v>0.61500000000000909</v>
      </c>
      <c r="F422" s="4">
        <f t="shared" si="80"/>
        <v>0.16250000000000853</v>
      </c>
      <c r="G422" s="2">
        <f t="shared" si="76"/>
        <v>419</v>
      </c>
      <c r="H422" s="5">
        <f t="shared" si="81"/>
        <v>1.718213058419244E-3</v>
      </c>
      <c r="I422" s="5">
        <f t="shared" si="82"/>
        <v>2.225685443766594E-3</v>
      </c>
      <c r="J422" s="5">
        <f t="shared" si="83"/>
        <v>0.71993127147766101</v>
      </c>
      <c r="K422" s="5">
        <f t="shared" si="84"/>
        <v>0.37631566106399911</v>
      </c>
      <c r="L422" s="2">
        <f t="shared" si="85"/>
        <v>0.27156800282968924</v>
      </c>
      <c r="M422" s="2">
        <f t="shared" si="86"/>
        <v>0.27253442186847321</v>
      </c>
    </row>
    <row r="423" spans="1:13" x14ac:dyDescent="0.3">
      <c r="A423">
        <v>4784</v>
      </c>
      <c r="B423">
        <v>185.96</v>
      </c>
      <c r="C423" s="4">
        <f t="shared" si="77"/>
        <v>1.4450000000000074</v>
      </c>
      <c r="D423" s="4">
        <f t="shared" si="78"/>
        <v>-1.0000000000005116E-2</v>
      </c>
      <c r="E423" s="4">
        <f t="shared" si="79"/>
        <v>0.82999999999999829</v>
      </c>
      <c r="F423" s="4">
        <f t="shared" si="80"/>
        <v>0.1074999999999946</v>
      </c>
      <c r="G423" s="2">
        <f t="shared" si="76"/>
        <v>420</v>
      </c>
      <c r="H423" s="5">
        <f t="shared" si="81"/>
        <v>1.718213058419244E-3</v>
      </c>
      <c r="I423" s="5">
        <f t="shared" si="82"/>
        <v>2.2405048726402634E-3</v>
      </c>
      <c r="J423" s="5">
        <f t="shared" si="83"/>
        <v>0.72164948453608024</v>
      </c>
      <c r="K423" s="5">
        <f t="shared" si="84"/>
        <v>0.37855616593663938</v>
      </c>
      <c r="L423" s="2">
        <f t="shared" si="85"/>
        <v>0.2738353021637881</v>
      </c>
      <c r="M423" s="2">
        <f t="shared" si="86"/>
        <v>0.27481615434007201</v>
      </c>
    </row>
    <row r="424" spans="1:13" x14ac:dyDescent="0.3">
      <c r="A424">
        <v>4807</v>
      </c>
      <c r="B424">
        <v>187.62</v>
      </c>
      <c r="C424" s="4">
        <f t="shared" si="77"/>
        <v>0.88499999999999091</v>
      </c>
      <c r="D424" s="4">
        <f t="shared" si="78"/>
        <v>-0.28000000000000824</v>
      </c>
      <c r="E424" s="4">
        <f t="shared" si="79"/>
        <v>5.499999999999261E-2</v>
      </c>
      <c r="F424" s="4">
        <f t="shared" si="80"/>
        <v>-0.38750000000000284</v>
      </c>
      <c r="G424" s="2">
        <f t="shared" si="76"/>
        <v>421</v>
      </c>
      <c r="H424" s="5">
        <f t="shared" si="81"/>
        <v>1.718213058419244E-3</v>
      </c>
      <c r="I424" s="5">
        <f t="shared" si="82"/>
        <v>2.2605050774616381E-3</v>
      </c>
      <c r="J424" s="5">
        <f t="shared" si="83"/>
        <v>0.72336769759449948</v>
      </c>
      <c r="K424" s="5">
        <f t="shared" si="84"/>
        <v>0.38081667101410099</v>
      </c>
      <c r="L424" s="2">
        <f t="shared" si="85"/>
        <v>0.27612480269407236</v>
      </c>
      <c r="M424" s="2">
        <f t="shared" si="86"/>
        <v>0.2771066135602554</v>
      </c>
    </row>
    <row r="425" spans="1:13" x14ac:dyDescent="0.3">
      <c r="A425">
        <v>4840</v>
      </c>
      <c r="B425">
        <v>187.73</v>
      </c>
      <c r="C425" s="4">
        <f t="shared" si="77"/>
        <v>0.88499999999999091</v>
      </c>
      <c r="D425" s="4">
        <f t="shared" si="78"/>
        <v>0.19500000000000739</v>
      </c>
      <c r="E425" s="4">
        <f t="shared" si="79"/>
        <v>0.82999999999999829</v>
      </c>
      <c r="F425" s="4">
        <f t="shared" si="80"/>
        <v>0.38750000000000284</v>
      </c>
      <c r="G425" s="2">
        <f t="shared" si="76"/>
        <v>422</v>
      </c>
      <c r="H425" s="5">
        <f t="shared" si="81"/>
        <v>1.718213058419244E-3</v>
      </c>
      <c r="I425" s="5">
        <f t="shared" si="82"/>
        <v>2.2618303922389577E-3</v>
      </c>
      <c r="J425" s="5">
        <f t="shared" si="83"/>
        <v>0.72508591065291872</v>
      </c>
      <c r="K425" s="5">
        <f t="shared" si="84"/>
        <v>0.38307850140633998</v>
      </c>
      <c r="L425" s="2">
        <f t="shared" si="85"/>
        <v>0.27842303452728745</v>
      </c>
      <c r="M425" s="2">
        <f t="shared" si="86"/>
        <v>0.27941934726019663</v>
      </c>
    </row>
    <row r="426" spans="1:13" x14ac:dyDescent="0.3">
      <c r="A426">
        <v>5149</v>
      </c>
      <c r="B426">
        <v>189.39</v>
      </c>
      <c r="C426" s="4">
        <f t="shared" si="77"/>
        <v>1.2750000000000057</v>
      </c>
      <c r="D426" s="4">
        <f t="shared" si="78"/>
        <v>-0.12999999999999545</v>
      </c>
      <c r="E426" s="4">
        <f t="shared" si="79"/>
        <v>0.44500000000000739</v>
      </c>
      <c r="F426" s="4">
        <f t="shared" si="80"/>
        <v>-0.19249999999999545</v>
      </c>
      <c r="G426" s="2">
        <f t="shared" si="76"/>
        <v>423</v>
      </c>
      <c r="H426" s="5">
        <f t="shared" si="81"/>
        <v>1.718213058419244E-3</v>
      </c>
      <c r="I426" s="5">
        <f t="shared" si="82"/>
        <v>2.2818305970603325E-3</v>
      </c>
      <c r="J426" s="5">
        <f t="shared" si="83"/>
        <v>0.72680412371133796</v>
      </c>
      <c r="K426" s="5">
        <f t="shared" si="84"/>
        <v>0.38536033200340031</v>
      </c>
      <c r="L426" s="2">
        <f t="shared" si="85"/>
        <v>0.28074360956948663</v>
      </c>
      <c r="M426" s="2">
        <f t="shared" si="86"/>
        <v>0.28174771582401742</v>
      </c>
    </row>
    <row r="427" spans="1:13" x14ac:dyDescent="0.3">
      <c r="A427">
        <v>4557</v>
      </c>
      <c r="B427">
        <v>190.28</v>
      </c>
      <c r="C427" s="4">
        <f t="shared" si="77"/>
        <v>0.625</v>
      </c>
      <c r="D427" s="4">
        <f t="shared" si="78"/>
        <v>-0.44500000000000028</v>
      </c>
      <c r="E427" s="4">
        <f t="shared" si="79"/>
        <v>0.17999999999999261</v>
      </c>
      <c r="F427" s="4">
        <f t="shared" si="80"/>
        <v>-0.13250000000000739</v>
      </c>
      <c r="G427" s="2">
        <f t="shared" si="76"/>
        <v>424</v>
      </c>
      <c r="H427" s="5">
        <f t="shared" si="81"/>
        <v>1.718213058419244E-3</v>
      </c>
      <c r="I427" s="5">
        <f t="shared" si="82"/>
        <v>2.2925535984404674E-3</v>
      </c>
      <c r="J427" s="5">
        <f t="shared" si="83"/>
        <v>0.7285223367697572</v>
      </c>
      <c r="K427" s="5">
        <f t="shared" si="84"/>
        <v>0.3876528856018408</v>
      </c>
      <c r="L427" s="2">
        <f t="shared" si="85"/>
        <v>0.28307985632436738</v>
      </c>
      <c r="M427" s="2">
        <f t="shared" si="86"/>
        <v>0.28408712246717704</v>
      </c>
    </row>
    <row r="428" spans="1:13" x14ac:dyDescent="0.3">
      <c r="A428">
        <v>4746</v>
      </c>
      <c r="B428">
        <v>190.64</v>
      </c>
      <c r="C428" s="4">
        <f t="shared" si="77"/>
        <v>0.38500000000000512</v>
      </c>
      <c r="D428" s="4">
        <f t="shared" si="78"/>
        <v>0.19500000000000028</v>
      </c>
      <c r="E428" s="4">
        <f t="shared" si="79"/>
        <v>0.20500000000001251</v>
      </c>
      <c r="F428" s="4">
        <f t="shared" si="80"/>
        <v>1.2500000000009948E-2</v>
      </c>
      <c r="G428" s="2">
        <f t="shared" si="76"/>
        <v>425</v>
      </c>
      <c r="H428" s="5">
        <f t="shared" si="81"/>
        <v>1.718213058419244E-3</v>
      </c>
      <c r="I428" s="5">
        <f t="shared" si="82"/>
        <v>2.2968909922571508E-3</v>
      </c>
      <c r="J428" s="5">
        <f t="shared" si="83"/>
        <v>0.73024054982817643</v>
      </c>
      <c r="K428" s="5">
        <f t="shared" si="84"/>
        <v>0.38994977659409796</v>
      </c>
      <c r="L428" s="2">
        <f t="shared" si="85"/>
        <v>0.28542715606372032</v>
      </c>
      <c r="M428" s="2">
        <f t="shared" si="86"/>
        <v>0.28643802945582619</v>
      </c>
    </row>
    <row r="429" spans="1:13" x14ac:dyDescent="0.3">
      <c r="A429">
        <v>5167</v>
      </c>
      <c r="B429">
        <v>191.05</v>
      </c>
      <c r="C429" s="4">
        <f t="shared" si="77"/>
        <v>1.0150000000000006</v>
      </c>
      <c r="D429" s="4">
        <f t="shared" si="78"/>
        <v>0.28749999999999432</v>
      </c>
      <c r="E429" s="4">
        <f t="shared" si="79"/>
        <v>0.80999999999998806</v>
      </c>
      <c r="F429" s="4">
        <f t="shared" si="80"/>
        <v>0.30249999999998778</v>
      </c>
      <c r="G429" s="2">
        <f t="shared" si="76"/>
        <v>426</v>
      </c>
      <c r="H429" s="5">
        <f t="shared" si="81"/>
        <v>1.718213058419244E-3</v>
      </c>
      <c r="I429" s="5">
        <f t="shared" si="82"/>
        <v>2.3018308018817077E-3</v>
      </c>
      <c r="J429" s="5">
        <f t="shared" si="83"/>
        <v>0.73195876288659567</v>
      </c>
      <c r="K429" s="5">
        <f t="shared" si="84"/>
        <v>0.3922516073959797</v>
      </c>
      <c r="L429" s="2">
        <f t="shared" si="85"/>
        <v>0.28778597312385362</v>
      </c>
      <c r="M429" s="2">
        <f t="shared" si="86"/>
        <v>0.28881113308631445</v>
      </c>
    </row>
    <row r="430" spans="1:13" x14ac:dyDescent="0.3">
      <c r="A430">
        <v>5045</v>
      </c>
      <c r="B430">
        <v>192.67</v>
      </c>
      <c r="C430" s="4">
        <f t="shared" si="77"/>
        <v>0.95999999999999375</v>
      </c>
      <c r="D430" s="4">
        <f t="shared" si="78"/>
        <v>2.0000000000003126E-2</v>
      </c>
      <c r="E430" s="4">
        <f t="shared" si="79"/>
        <v>0.15000000000000568</v>
      </c>
      <c r="F430" s="4">
        <f t="shared" si="80"/>
        <v>-0.32999999999999119</v>
      </c>
      <c r="G430" s="2">
        <f t="shared" si="76"/>
        <v>427</v>
      </c>
      <c r="H430" s="5">
        <f t="shared" si="81"/>
        <v>1.718213058419244E-3</v>
      </c>
      <c r="I430" s="5">
        <f t="shared" si="82"/>
        <v>2.3213490740567836E-3</v>
      </c>
      <c r="J430" s="5">
        <f t="shared" si="83"/>
        <v>0.73367697594501491</v>
      </c>
      <c r="K430" s="5">
        <f t="shared" si="84"/>
        <v>0.39457295647003648</v>
      </c>
      <c r="L430" s="2">
        <f t="shared" si="85"/>
        <v>0.29016705389892627</v>
      </c>
      <c r="M430" s="2">
        <f t="shared" si="86"/>
        <v>0.29119486573303621</v>
      </c>
    </row>
    <row r="431" spans="1:13" x14ac:dyDescent="0.3">
      <c r="A431">
        <v>5119</v>
      </c>
      <c r="B431">
        <v>192.97</v>
      </c>
      <c r="C431" s="4">
        <f t="shared" si="77"/>
        <v>1.0550000000000068</v>
      </c>
      <c r="D431" s="4">
        <f t="shared" si="78"/>
        <v>0.16500000000000625</v>
      </c>
      <c r="E431" s="4">
        <f t="shared" si="79"/>
        <v>0.90500000000000114</v>
      </c>
      <c r="F431" s="4">
        <f t="shared" si="80"/>
        <v>0.37749999999999773</v>
      </c>
      <c r="G431" s="2">
        <f t="shared" si="76"/>
        <v>428</v>
      </c>
      <c r="H431" s="5">
        <f t="shared" si="81"/>
        <v>1.718213058419244E-3</v>
      </c>
      <c r="I431" s="5">
        <f t="shared" si="82"/>
        <v>2.3249635689040205E-3</v>
      </c>
      <c r="J431" s="5">
        <f t="shared" si="83"/>
        <v>0.73539518900343415</v>
      </c>
      <c r="K431" s="5">
        <f t="shared" si="84"/>
        <v>0.39689792003894053</v>
      </c>
      <c r="L431" s="2">
        <f t="shared" si="85"/>
        <v>0.29255877611117692</v>
      </c>
      <c r="M431" s="2">
        <f t="shared" si="86"/>
        <v>0.29360262504075224</v>
      </c>
    </row>
    <row r="432" spans="1:13" x14ac:dyDescent="0.3">
      <c r="A432">
        <v>4865</v>
      </c>
      <c r="B432">
        <v>194.78</v>
      </c>
      <c r="C432" s="4">
        <f t="shared" si="77"/>
        <v>1.2900000000000063</v>
      </c>
      <c r="D432" s="4">
        <f t="shared" si="78"/>
        <v>-0.28000000000000114</v>
      </c>
      <c r="E432" s="4">
        <f t="shared" si="79"/>
        <v>0.38500000000000512</v>
      </c>
      <c r="F432" s="4">
        <f t="shared" si="80"/>
        <v>-0.25999999999999801</v>
      </c>
      <c r="G432" s="2">
        <f t="shared" si="76"/>
        <v>429</v>
      </c>
      <c r="H432" s="5">
        <f t="shared" si="81"/>
        <v>1.718213058419244E-3</v>
      </c>
      <c r="I432" s="5">
        <f t="shared" si="82"/>
        <v>2.3467710211490132E-3</v>
      </c>
      <c r="J432" s="5">
        <f t="shared" si="83"/>
        <v>0.73711340206185338</v>
      </c>
      <c r="K432" s="5">
        <f t="shared" si="84"/>
        <v>0.39924469106008953</v>
      </c>
      <c r="L432" s="2">
        <f t="shared" si="85"/>
        <v>0.29497459992412023</v>
      </c>
      <c r="M432" s="2">
        <f t="shared" si="86"/>
        <v>0.29602528720468574</v>
      </c>
    </row>
    <row r="433" spans="1:13" x14ac:dyDescent="0.3">
      <c r="A433">
        <v>5030</v>
      </c>
      <c r="B433">
        <v>195.55</v>
      </c>
      <c r="C433" s="4">
        <f t="shared" si="77"/>
        <v>0.49500000000000455</v>
      </c>
      <c r="D433" s="4">
        <f t="shared" si="78"/>
        <v>-0.44750000000000512</v>
      </c>
      <c r="E433" s="4">
        <f t="shared" si="79"/>
        <v>0.10999999999999943</v>
      </c>
      <c r="F433" s="4">
        <f t="shared" si="80"/>
        <v>-0.13750000000000284</v>
      </c>
      <c r="G433" s="2">
        <f t="shared" si="76"/>
        <v>430</v>
      </c>
      <c r="H433" s="5">
        <f t="shared" si="81"/>
        <v>1.718213058419244E-3</v>
      </c>
      <c r="I433" s="5">
        <f t="shared" si="82"/>
        <v>2.3560482245902534E-3</v>
      </c>
      <c r="J433" s="5">
        <f t="shared" si="83"/>
        <v>0.73883161512027262</v>
      </c>
      <c r="K433" s="5">
        <f t="shared" si="84"/>
        <v>0.40160073928467976</v>
      </c>
      <c r="L433" s="2">
        <f t="shared" si="85"/>
        <v>0.29740535847370525</v>
      </c>
      <c r="M433" s="2">
        <f t="shared" si="86"/>
        <v>0.29845800412318568</v>
      </c>
    </row>
    <row r="434" spans="1:13" x14ac:dyDescent="0.3">
      <c r="A434">
        <v>4969</v>
      </c>
      <c r="B434">
        <v>195.77</v>
      </c>
      <c r="C434" s="4">
        <f t="shared" si="77"/>
        <v>0.39499999999999602</v>
      </c>
      <c r="D434" s="4">
        <f t="shared" si="78"/>
        <v>0.49499999999999744</v>
      </c>
      <c r="E434" s="4">
        <f t="shared" si="79"/>
        <v>0.28499999999999659</v>
      </c>
      <c r="F434" s="4">
        <f t="shared" si="80"/>
        <v>8.7499999999998579E-2</v>
      </c>
      <c r="G434" s="2">
        <f t="shared" si="76"/>
        <v>431</v>
      </c>
      <c r="H434" s="5">
        <f t="shared" si="81"/>
        <v>1.718213058419244E-3</v>
      </c>
      <c r="I434" s="5">
        <f t="shared" si="82"/>
        <v>2.3586988541448935E-3</v>
      </c>
      <c r="J434" s="5">
        <f t="shared" si="83"/>
        <v>0.74054982817869186</v>
      </c>
      <c r="K434" s="5">
        <f t="shared" si="84"/>
        <v>0.40395943813882468</v>
      </c>
      <c r="L434" s="2">
        <f t="shared" si="85"/>
        <v>0.29984618088654935</v>
      </c>
      <c r="M434" s="2">
        <f t="shared" si="86"/>
        <v>0.30090391229175212</v>
      </c>
    </row>
    <row r="435" spans="1:13" x14ac:dyDescent="0.3">
      <c r="A435">
        <v>4560</v>
      </c>
      <c r="B435">
        <v>196.34</v>
      </c>
      <c r="C435" s="4">
        <f t="shared" si="77"/>
        <v>1.4849999999999994</v>
      </c>
      <c r="D435" s="4">
        <f t="shared" si="78"/>
        <v>1.0549999999999997</v>
      </c>
      <c r="E435" s="4">
        <f t="shared" si="79"/>
        <v>1.2000000000000028</v>
      </c>
      <c r="F435" s="4">
        <f t="shared" si="80"/>
        <v>0.45750000000000313</v>
      </c>
      <c r="G435" s="2">
        <f t="shared" si="76"/>
        <v>432</v>
      </c>
      <c r="H435" s="5">
        <f t="shared" si="81"/>
        <v>1.718213058419244E-3</v>
      </c>
      <c r="I435" s="5">
        <f t="shared" si="82"/>
        <v>2.3655663943546426E-3</v>
      </c>
      <c r="J435" s="5">
        <f t="shared" si="83"/>
        <v>0.7422680412371111</v>
      </c>
      <c r="K435" s="5">
        <f t="shared" si="84"/>
        <v>0.40632500453317932</v>
      </c>
      <c r="L435" s="2">
        <f t="shared" si="85"/>
        <v>0.30230021814925445</v>
      </c>
      <c r="M435" s="2">
        <f t="shared" si="86"/>
        <v>0.30337941294653981</v>
      </c>
    </row>
    <row r="436" spans="1:13" x14ac:dyDescent="0.3">
      <c r="A436">
        <v>4748</v>
      </c>
      <c r="B436">
        <v>198.74</v>
      </c>
      <c r="C436" s="4">
        <f t="shared" si="77"/>
        <v>2.5049999999999955</v>
      </c>
      <c r="D436" s="4">
        <f t="shared" si="78"/>
        <v>-7.5000000000002842E-3</v>
      </c>
      <c r="E436" s="4">
        <f t="shared" si="79"/>
        <v>1.3049999999999926</v>
      </c>
      <c r="F436" s="4">
        <f t="shared" si="80"/>
        <v>5.2499999999994884E-2</v>
      </c>
      <c r="G436" s="2">
        <f t="shared" si="76"/>
        <v>433</v>
      </c>
      <c r="H436" s="5">
        <f t="shared" si="81"/>
        <v>1.718213058419244E-3</v>
      </c>
      <c r="I436" s="5">
        <f t="shared" si="82"/>
        <v>2.3944823531325335E-3</v>
      </c>
      <c r="J436" s="5">
        <f t="shared" si="83"/>
        <v>0.74398625429553034</v>
      </c>
      <c r="K436" s="5">
        <f t="shared" si="84"/>
        <v>0.40871948688631188</v>
      </c>
      <c r="L436" s="2">
        <f t="shared" si="85"/>
        <v>0.30478394726573677</v>
      </c>
      <c r="M436" s="2">
        <f t="shared" si="86"/>
        <v>0.30588653753302042</v>
      </c>
    </row>
    <row r="437" spans="1:13" x14ac:dyDescent="0.3">
      <c r="A437">
        <v>4834</v>
      </c>
      <c r="B437">
        <v>201.35</v>
      </c>
      <c r="C437" s="4">
        <f t="shared" si="77"/>
        <v>1.4699999999999989</v>
      </c>
      <c r="D437" s="4">
        <f t="shared" si="78"/>
        <v>-0.9199999999999946</v>
      </c>
      <c r="E437" s="4">
        <f t="shared" si="79"/>
        <v>0.16500000000000625</v>
      </c>
      <c r="F437" s="4">
        <f t="shared" si="80"/>
        <v>-0.56999999999999318</v>
      </c>
      <c r="G437" s="2">
        <f t="shared" si="76"/>
        <v>434</v>
      </c>
      <c r="H437" s="5">
        <f t="shared" si="81"/>
        <v>1.718213058419244E-3</v>
      </c>
      <c r="I437" s="5">
        <f t="shared" si="82"/>
        <v>2.4259284583034901E-3</v>
      </c>
      <c r="J437" s="5">
        <f t="shared" si="83"/>
        <v>0.74570446735394957</v>
      </c>
      <c r="K437" s="5">
        <f t="shared" si="84"/>
        <v>0.41114541534461535</v>
      </c>
      <c r="L437" s="2">
        <f t="shared" si="85"/>
        <v>0.30729940837612907</v>
      </c>
      <c r="M437" s="2">
        <f t="shared" si="86"/>
        <v>0.30840496352286306</v>
      </c>
    </row>
    <row r="438" spans="1:13" x14ac:dyDescent="0.3">
      <c r="A438">
        <v>5120</v>
      </c>
      <c r="B438">
        <v>201.68</v>
      </c>
      <c r="C438" s="4">
        <f t="shared" si="77"/>
        <v>0.66500000000000625</v>
      </c>
      <c r="D438" s="4">
        <f t="shared" si="78"/>
        <v>-0.19500000000000028</v>
      </c>
      <c r="E438" s="4">
        <f t="shared" si="79"/>
        <v>0.5</v>
      </c>
      <c r="F438" s="4">
        <f t="shared" si="80"/>
        <v>0.16749999999999687</v>
      </c>
      <c r="G438" s="2">
        <f t="shared" si="76"/>
        <v>435</v>
      </c>
      <c r="H438" s="5">
        <f t="shared" si="81"/>
        <v>1.718213058419244E-3</v>
      </c>
      <c r="I438" s="5">
        <f t="shared" si="82"/>
        <v>2.4299044026354502E-3</v>
      </c>
      <c r="J438" s="5">
        <f t="shared" si="83"/>
        <v>0.74742268041236881</v>
      </c>
      <c r="K438" s="5">
        <f t="shared" si="84"/>
        <v>0.41357531974725081</v>
      </c>
      <c r="L438" s="2">
        <f t="shared" si="85"/>
        <v>0.30982618455292232</v>
      </c>
      <c r="M438" s="2">
        <f t="shared" si="86"/>
        <v>0.31094074488441314</v>
      </c>
    </row>
    <row r="439" spans="1:13" x14ac:dyDescent="0.3">
      <c r="A439">
        <v>4717</v>
      </c>
      <c r="B439">
        <v>202.68</v>
      </c>
      <c r="C439" s="4">
        <f t="shared" si="77"/>
        <v>1.0799999999999983</v>
      </c>
      <c r="D439" s="4">
        <f t="shared" si="78"/>
        <v>0.24499999999999744</v>
      </c>
      <c r="E439" s="4">
        <f t="shared" si="79"/>
        <v>0.57999999999999829</v>
      </c>
      <c r="F439" s="4">
        <f t="shared" si="80"/>
        <v>3.9999999999999147E-2</v>
      </c>
      <c r="G439" s="2">
        <f t="shared" si="76"/>
        <v>436</v>
      </c>
      <c r="H439" s="5">
        <f t="shared" si="81"/>
        <v>1.718213058419244E-3</v>
      </c>
      <c r="I439" s="5">
        <f t="shared" si="82"/>
        <v>2.4419527187929048E-3</v>
      </c>
      <c r="J439" s="5">
        <f t="shared" si="83"/>
        <v>0.74914089347078805</v>
      </c>
      <c r="K439" s="5">
        <f t="shared" si="84"/>
        <v>0.4160172724660437</v>
      </c>
      <c r="L439" s="2">
        <f t="shared" si="85"/>
        <v>0.31237035750457137</v>
      </c>
      <c r="M439" s="2">
        <f t="shared" si="86"/>
        <v>0.31349538786420617</v>
      </c>
    </row>
    <row r="440" spans="1:13" x14ac:dyDescent="0.3">
      <c r="A440">
        <v>4794</v>
      </c>
      <c r="B440">
        <v>203.84</v>
      </c>
      <c r="C440" s="4">
        <f t="shared" si="77"/>
        <v>1.1550000000000011</v>
      </c>
      <c r="D440" s="4">
        <f t="shared" si="78"/>
        <v>4.2499999999996874E-2</v>
      </c>
      <c r="E440" s="4">
        <f t="shared" si="79"/>
        <v>0.57500000000000284</v>
      </c>
      <c r="F440" s="4">
        <f t="shared" si="80"/>
        <v>-2.4999999999977263E-3</v>
      </c>
      <c r="G440" s="2">
        <f t="shared" si="76"/>
        <v>437</v>
      </c>
      <c r="H440" s="5">
        <f t="shared" si="81"/>
        <v>1.718213058419244E-3</v>
      </c>
      <c r="I440" s="5">
        <f t="shared" si="82"/>
        <v>2.4559287655355521E-3</v>
      </c>
      <c r="J440" s="5">
        <f t="shared" si="83"/>
        <v>0.75085910652920729</v>
      </c>
      <c r="K440" s="5">
        <f t="shared" si="84"/>
        <v>0.41847320123157927</v>
      </c>
      <c r="L440" s="2">
        <f t="shared" si="85"/>
        <v>0.31493344010211538</v>
      </c>
      <c r="M440" s="2">
        <f t="shared" si="86"/>
        <v>0.31606887403784112</v>
      </c>
    </row>
    <row r="441" spans="1:13" x14ac:dyDescent="0.3">
      <c r="A441">
        <v>5131</v>
      </c>
      <c r="B441">
        <v>204.99</v>
      </c>
      <c r="C441" s="4">
        <f t="shared" si="77"/>
        <v>1.164999999999992</v>
      </c>
      <c r="D441" s="4">
        <f t="shared" si="78"/>
        <v>-0.11250000000000426</v>
      </c>
      <c r="E441" s="4">
        <f t="shared" si="79"/>
        <v>0.5899999999999892</v>
      </c>
      <c r="F441" s="4">
        <f t="shared" si="80"/>
        <v>7.4999999999931788E-3</v>
      </c>
      <c r="G441" s="2">
        <f t="shared" si="76"/>
        <v>438</v>
      </c>
      <c r="H441" s="5">
        <f t="shared" si="81"/>
        <v>1.718213058419244E-3</v>
      </c>
      <c r="I441" s="5">
        <f t="shared" si="82"/>
        <v>2.4697843291166251E-3</v>
      </c>
      <c r="J441" s="5">
        <f t="shared" si="83"/>
        <v>0.75257731958762653</v>
      </c>
      <c r="K441" s="5">
        <f t="shared" si="84"/>
        <v>0.42094298556069587</v>
      </c>
      <c r="L441" s="2">
        <f t="shared" si="85"/>
        <v>0.31751541350712187</v>
      </c>
      <c r="M441" s="2">
        <f t="shared" si="86"/>
        <v>0.31866154684443315</v>
      </c>
    </row>
    <row r="442" spans="1:13" x14ac:dyDescent="0.3">
      <c r="A442">
        <v>4862</v>
      </c>
      <c r="B442">
        <v>206.17</v>
      </c>
      <c r="C442" s="4">
        <f t="shared" si="77"/>
        <v>0.92999999999999261</v>
      </c>
      <c r="D442" s="4">
        <f t="shared" si="78"/>
        <v>-0.28749999999999432</v>
      </c>
      <c r="E442" s="4">
        <f t="shared" si="79"/>
        <v>0.34000000000000341</v>
      </c>
      <c r="F442" s="4">
        <f t="shared" si="80"/>
        <v>-0.12499999999999289</v>
      </c>
      <c r="G442" s="2">
        <f t="shared" si="76"/>
        <v>439</v>
      </c>
      <c r="H442" s="5">
        <f t="shared" si="81"/>
        <v>1.718213058419244E-3</v>
      </c>
      <c r="I442" s="5">
        <f t="shared" si="82"/>
        <v>2.4840013421824213E-3</v>
      </c>
      <c r="J442" s="5">
        <f t="shared" si="83"/>
        <v>0.75429553264604576</v>
      </c>
      <c r="K442" s="5">
        <f t="shared" si="84"/>
        <v>0.42342698690287828</v>
      </c>
      <c r="L442" s="2">
        <f t="shared" si="85"/>
        <v>0.32011662240080047</v>
      </c>
      <c r="M442" s="2">
        <f t="shared" si="86"/>
        <v>0.32126893557202818</v>
      </c>
    </row>
    <row r="443" spans="1:13" x14ac:dyDescent="0.3">
      <c r="A443">
        <v>4839</v>
      </c>
      <c r="B443">
        <v>206.85</v>
      </c>
      <c r="C443" s="4">
        <f t="shared" si="77"/>
        <v>0.59000000000000341</v>
      </c>
      <c r="D443" s="4">
        <f t="shared" si="78"/>
        <v>0.20250000000000767</v>
      </c>
      <c r="E443" s="4">
        <f t="shared" si="79"/>
        <v>0.25</v>
      </c>
      <c r="F443" s="4">
        <f t="shared" si="80"/>
        <v>-4.5000000000001705E-2</v>
      </c>
      <c r="G443" s="2">
        <f t="shared" si="76"/>
        <v>440</v>
      </c>
      <c r="H443" s="5">
        <f t="shared" si="81"/>
        <v>1.718213058419244E-3</v>
      </c>
      <c r="I443" s="5">
        <f t="shared" si="82"/>
        <v>2.4921941971694905E-3</v>
      </c>
      <c r="J443" s="5">
        <f t="shared" si="83"/>
        <v>0.756013745704465</v>
      </c>
      <c r="K443" s="5">
        <f t="shared" si="84"/>
        <v>0.42591918110004778</v>
      </c>
      <c r="L443" s="2">
        <f t="shared" si="85"/>
        <v>0.32273257536962285</v>
      </c>
      <c r="M443" s="2">
        <f t="shared" si="86"/>
        <v>0.32388944288716437</v>
      </c>
    </row>
    <row r="444" spans="1:13" x14ac:dyDescent="0.3">
      <c r="A444">
        <v>5018</v>
      </c>
      <c r="B444">
        <v>207.35</v>
      </c>
      <c r="C444" s="4">
        <f t="shared" si="77"/>
        <v>1.335000000000008</v>
      </c>
      <c r="D444" s="4">
        <f t="shared" si="78"/>
        <v>0.90749999999999886</v>
      </c>
      <c r="E444" s="4">
        <f t="shared" si="79"/>
        <v>1.085000000000008</v>
      </c>
      <c r="F444" s="4">
        <f t="shared" si="80"/>
        <v>0.41750000000000398</v>
      </c>
      <c r="G444" s="2">
        <f t="shared" si="76"/>
        <v>441</v>
      </c>
      <c r="H444" s="5">
        <f t="shared" si="81"/>
        <v>1.718213058419244E-3</v>
      </c>
      <c r="I444" s="5">
        <f t="shared" si="82"/>
        <v>2.498218355248218E-3</v>
      </c>
      <c r="J444" s="5">
        <f t="shared" si="83"/>
        <v>0.75773195876288424</v>
      </c>
      <c r="K444" s="5">
        <f t="shared" si="84"/>
        <v>0.428417399455296</v>
      </c>
      <c r="L444" s="2">
        <f t="shared" si="85"/>
        <v>0.32536166762756058</v>
      </c>
      <c r="M444" s="2">
        <f t="shared" si="86"/>
        <v>0.32653834593051995</v>
      </c>
    </row>
    <row r="445" spans="1:13" x14ac:dyDescent="0.3">
      <c r="A445">
        <v>4825</v>
      </c>
      <c r="B445">
        <v>209.52</v>
      </c>
      <c r="C445" s="4">
        <f t="shared" si="77"/>
        <v>2.4050000000000011</v>
      </c>
      <c r="D445" s="4">
        <f t="shared" si="78"/>
        <v>4.49999999999946E-2</v>
      </c>
      <c r="E445" s="4">
        <f t="shared" si="79"/>
        <v>1.3199999999999932</v>
      </c>
      <c r="F445" s="4">
        <f t="shared" si="80"/>
        <v>0.11749999999999261</v>
      </c>
      <c r="G445" s="2">
        <f t="shared" si="76"/>
        <v>442</v>
      </c>
      <c r="H445" s="5">
        <f t="shared" si="81"/>
        <v>1.718213058419244E-3</v>
      </c>
      <c r="I445" s="5">
        <f t="shared" si="82"/>
        <v>2.5243632013098945E-3</v>
      </c>
      <c r="J445" s="5">
        <f t="shared" si="83"/>
        <v>0.75945017182130348</v>
      </c>
      <c r="K445" s="5">
        <f t="shared" si="84"/>
        <v>0.43094176265660589</v>
      </c>
      <c r="L445" s="2">
        <f t="shared" si="85"/>
        <v>0.32801924545854949</v>
      </c>
      <c r="M445" s="2">
        <f t="shared" si="86"/>
        <v>0.32922008001435737</v>
      </c>
    </row>
    <row r="446" spans="1:13" x14ac:dyDescent="0.3">
      <c r="A446">
        <v>4890</v>
      </c>
      <c r="B446">
        <v>212.16</v>
      </c>
      <c r="C446" s="4">
        <f t="shared" si="77"/>
        <v>1.4249999999999972</v>
      </c>
      <c r="D446" s="4">
        <f t="shared" si="78"/>
        <v>-0.78000000000000114</v>
      </c>
      <c r="E446" s="4">
        <f t="shared" si="79"/>
        <v>0.10500000000000398</v>
      </c>
      <c r="F446" s="4">
        <f t="shared" si="80"/>
        <v>-0.6074999999999946</v>
      </c>
      <c r="G446" s="2">
        <f t="shared" si="76"/>
        <v>443</v>
      </c>
      <c r="H446" s="5">
        <f t="shared" si="81"/>
        <v>1.718213058419244E-3</v>
      </c>
      <c r="I446" s="5">
        <f t="shared" si="82"/>
        <v>2.5561707559655748E-3</v>
      </c>
      <c r="J446" s="5">
        <f t="shared" si="83"/>
        <v>0.76116838487972271</v>
      </c>
      <c r="K446" s="5">
        <f t="shared" si="84"/>
        <v>0.43349793341257148</v>
      </c>
      <c r="L446" s="2">
        <f t="shared" si="85"/>
        <v>0.33070976363433185</v>
      </c>
      <c r="M446" s="2">
        <f t="shared" si="86"/>
        <v>0.33191252405758326</v>
      </c>
    </row>
    <row r="447" spans="1:13" x14ac:dyDescent="0.3">
      <c r="A447">
        <v>5107</v>
      </c>
      <c r="B447">
        <v>212.37</v>
      </c>
      <c r="C447" s="4">
        <f t="shared" si="77"/>
        <v>0.84499999999999886</v>
      </c>
      <c r="D447" s="4">
        <f t="shared" si="78"/>
        <v>0.26500000000000057</v>
      </c>
      <c r="E447" s="4">
        <f t="shared" si="79"/>
        <v>0.73999999999999488</v>
      </c>
      <c r="F447" s="4">
        <f t="shared" si="80"/>
        <v>0.31749999999999545</v>
      </c>
      <c r="G447" s="2">
        <f t="shared" si="76"/>
        <v>444</v>
      </c>
      <c r="H447" s="5">
        <f t="shared" si="81"/>
        <v>1.718213058419244E-3</v>
      </c>
      <c r="I447" s="5">
        <f t="shared" si="82"/>
        <v>2.5587009023586402E-3</v>
      </c>
      <c r="J447" s="5">
        <f t="shared" si="83"/>
        <v>0.76288659793814195</v>
      </c>
      <c r="K447" s="5">
        <f t="shared" si="84"/>
        <v>0.43605663431493014</v>
      </c>
      <c r="L447" s="2">
        <f t="shared" si="85"/>
        <v>0.33341100046416378</v>
      </c>
      <c r="M447" s="2">
        <f t="shared" si="86"/>
        <v>0.33462736430582302</v>
      </c>
    </row>
    <row r="448" spans="1:13" x14ac:dyDescent="0.3">
      <c r="A448">
        <v>5198</v>
      </c>
      <c r="B448">
        <v>213.85</v>
      </c>
      <c r="C448" s="4">
        <f t="shared" si="77"/>
        <v>1.9549999999999983</v>
      </c>
      <c r="D448" s="4">
        <f t="shared" si="78"/>
        <v>0.4550000000000054</v>
      </c>
      <c r="E448" s="4">
        <f t="shared" si="79"/>
        <v>1.2150000000000034</v>
      </c>
      <c r="F448" s="4">
        <f t="shared" si="80"/>
        <v>0.23750000000000426</v>
      </c>
      <c r="G448" s="2">
        <f t="shared" si="76"/>
        <v>445</v>
      </c>
      <c r="H448" s="5">
        <f t="shared" si="81"/>
        <v>1.718213058419244E-3</v>
      </c>
      <c r="I448" s="5">
        <f t="shared" si="82"/>
        <v>2.5765324102716728E-3</v>
      </c>
      <c r="J448" s="5">
        <f t="shared" si="83"/>
        <v>0.76460481099656119</v>
      </c>
      <c r="K448" s="5">
        <f t="shared" si="84"/>
        <v>0.43863316672520181</v>
      </c>
      <c r="L448" s="2">
        <f t="shared" si="85"/>
        <v>0.33613469477566904</v>
      </c>
      <c r="M448" s="2">
        <f t="shared" si="86"/>
        <v>0.33737344426453947</v>
      </c>
    </row>
    <row r="449" spans="1:13" x14ac:dyDescent="0.3">
      <c r="A449">
        <v>5006</v>
      </c>
      <c r="B449">
        <v>216.28</v>
      </c>
      <c r="C449" s="4">
        <f t="shared" si="77"/>
        <v>1.7550000000000097</v>
      </c>
      <c r="D449" s="4">
        <f t="shared" si="78"/>
        <v>-0.61249999999999716</v>
      </c>
      <c r="E449" s="4">
        <f t="shared" si="79"/>
        <v>0.54000000000000625</v>
      </c>
      <c r="F449" s="4">
        <f t="shared" si="80"/>
        <v>-0.33749999999999858</v>
      </c>
      <c r="G449" s="2">
        <f t="shared" si="76"/>
        <v>446</v>
      </c>
      <c r="H449" s="5">
        <f t="shared" si="81"/>
        <v>1.718213058419244E-3</v>
      </c>
      <c r="I449" s="5">
        <f t="shared" si="82"/>
        <v>2.6058098185342878E-3</v>
      </c>
      <c r="J449" s="5">
        <f t="shared" si="83"/>
        <v>0.76632302405498043</v>
      </c>
      <c r="K449" s="5">
        <f t="shared" si="84"/>
        <v>0.44123897654373612</v>
      </c>
      <c r="L449" s="2">
        <f t="shared" si="85"/>
        <v>0.33888972940730144</v>
      </c>
      <c r="M449" s="2">
        <f t="shared" si="86"/>
        <v>0.34013845043041013</v>
      </c>
    </row>
    <row r="450" spans="1:13" x14ac:dyDescent="0.3">
      <c r="A450">
        <v>4754</v>
      </c>
      <c r="B450">
        <v>217.36</v>
      </c>
      <c r="C450" s="4">
        <f t="shared" si="77"/>
        <v>0.73000000000000398</v>
      </c>
      <c r="D450" s="4">
        <f t="shared" si="78"/>
        <v>-0.76250000000000995</v>
      </c>
      <c r="E450" s="4">
        <f t="shared" si="79"/>
        <v>0.18999999999999773</v>
      </c>
      <c r="F450" s="4">
        <f t="shared" si="80"/>
        <v>-0.17500000000000426</v>
      </c>
      <c r="G450" s="2">
        <f t="shared" si="76"/>
        <v>447</v>
      </c>
      <c r="H450" s="5">
        <f t="shared" si="81"/>
        <v>1.718213058419244E-3</v>
      </c>
      <c r="I450" s="5">
        <f t="shared" si="82"/>
        <v>2.6188219999843387E-3</v>
      </c>
      <c r="J450" s="5">
        <f t="shared" si="83"/>
        <v>0.76804123711339967</v>
      </c>
      <c r="K450" s="5">
        <f t="shared" si="84"/>
        <v>0.44385779854372043</v>
      </c>
      <c r="L450" s="2">
        <f t="shared" si="85"/>
        <v>0.34166373496148822</v>
      </c>
      <c r="M450" s="2">
        <f t="shared" si="86"/>
        <v>0.34291597235398263</v>
      </c>
    </row>
    <row r="451" spans="1:13" x14ac:dyDescent="0.3">
      <c r="A451">
        <v>5052</v>
      </c>
      <c r="B451">
        <v>217.74</v>
      </c>
      <c r="C451" s="4">
        <f t="shared" si="77"/>
        <v>0.22999999999998977</v>
      </c>
      <c r="D451" s="4">
        <f t="shared" si="78"/>
        <v>-7.5000000000002842E-2</v>
      </c>
      <c r="E451" s="4">
        <f t="shared" si="79"/>
        <v>3.9999999999992042E-2</v>
      </c>
      <c r="F451" s="4">
        <f t="shared" si="80"/>
        <v>-7.5000000000002842E-2</v>
      </c>
      <c r="G451" s="2">
        <f t="shared" si="76"/>
        <v>448</v>
      </c>
      <c r="H451" s="5">
        <f t="shared" si="81"/>
        <v>1.718213058419244E-3</v>
      </c>
      <c r="I451" s="5">
        <f t="shared" si="82"/>
        <v>2.6234003601241715E-3</v>
      </c>
      <c r="J451" s="5">
        <f t="shared" si="83"/>
        <v>0.7697594501718189</v>
      </c>
      <c r="K451" s="5">
        <f t="shared" si="84"/>
        <v>0.44648119890384458</v>
      </c>
      <c r="L451" s="2">
        <f t="shared" si="85"/>
        <v>0.34445027200657319</v>
      </c>
      <c r="M451" s="2">
        <f t="shared" si="86"/>
        <v>0.34570325134348534</v>
      </c>
    </row>
    <row r="452" spans="1:13" x14ac:dyDescent="0.3">
      <c r="A452">
        <v>5105</v>
      </c>
      <c r="B452">
        <v>217.82</v>
      </c>
      <c r="C452" s="4">
        <f t="shared" si="77"/>
        <v>0.57999999999999829</v>
      </c>
      <c r="D452" s="4">
        <f t="shared" si="78"/>
        <v>0.35500000000000398</v>
      </c>
      <c r="E452" s="4">
        <f t="shared" si="79"/>
        <v>0.54000000000000625</v>
      </c>
      <c r="F452" s="4">
        <f t="shared" si="80"/>
        <v>0.25000000000000711</v>
      </c>
      <c r="G452" s="2">
        <f t="shared" si="76"/>
        <v>449</v>
      </c>
      <c r="H452" s="5">
        <f t="shared" si="81"/>
        <v>1.718213058419244E-3</v>
      </c>
      <c r="I452" s="5">
        <f t="shared" si="82"/>
        <v>2.6243642254167678E-3</v>
      </c>
      <c r="J452" s="5">
        <f t="shared" si="83"/>
        <v>0.77147766323023814</v>
      </c>
      <c r="K452" s="5">
        <f t="shared" si="84"/>
        <v>0.44910556312926136</v>
      </c>
      <c r="L452" s="2">
        <f t="shared" si="85"/>
        <v>0.34724656942984017</v>
      </c>
      <c r="M452" s="2">
        <f t="shared" si="86"/>
        <v>0.34850958737409093</v>
      </c>
    </row>
    <row r="453" spans="1:13" x14ac:dyDescent="0.3">
      <c r="A453">
        <v>4868</v>
      </c>
      <c r="B453">
        <v>218.9</v>
      </c>
      <c r="C453" s="4">
        <f t="shared" si="77"/>
        <v>0.93999999999999773</v>
      </c>
      <c r="D453" s="4">
        <f t="shared" si="78"/>
        <v>0.44749999999999801</v>
      </c>
      <c r="E453" s="4">
        <f t="shared" si="79"/>
        <v>0.39999999999999147</v>
      </c>
      <c r="F453" s="4">
        <f t="shared" si="80"/>
        <v>-7.000000000000739E-2</v>
      </c>
      <c r="G453" s="2">
        <f t="shared" si="76"/>
        <v>450</v>
      </c>
      <c r="H453" s="5">
        <f t="shared" si="81"/>
        <v>1.718213058419244E-3</v>
      </c>
      <c r="I453" s="5">
        <f t="shared" si="82"/>
        <v>2.6373764068668188E-3</v>
      </c>
      <c r="J453" s="5">
        <f t="shared" si="83"/>
        <v>0.77319587628865738</v>
      </c>
      <c r="K453" s="5">
        <f t="shared" si="84"/>
        <v>0.45174293953612821</v>
      </c>
      <c r="L453" s="2">
        <f t="shared" si="85"/>
        <v>0.35006196860961031</v>
      </c>
      <c r="M453" s="2">
        <f t="shared" si="86"/>
        <v>0.35133243912055634</v>
      </c>
    </row>
    <row r="454" spans="1:13" x14ac:dyDescent="0.3">
      <c r="A454">
        <v>4710</v>
      </c>
      <c r="B454">
        <v>219.7</v>
      </c>
      <c r="C454" s="4">
        <f t="shared" si="77"/>
        <v>1.4749999999999943</v>
      </c>
      <c r="D454" s="4">
        <f t="shared" si="78"/>
        <v>0.10250000000000625</v>
      </c>
      <c r="E454" s="4">
        <f t="shared" si="79"/>
        <v>1.0750000000000028</v>
      </c>
      <c r="F454" s="4">
        <f t="shared" si="80"/>
        <v>0.33750000000000568</v>
      </c>
      <c r="G454" s="2">
        <f t="shared" ref="G454:G517" si="87">G453+1</f>
        <v>451</v>
      </c>
      <c r="H454" s="5">
        <f t="shared" si="81"/>
        <v>1.718213058419244E-3</v>
      </c>
      <c r="I454" s="5">
        <f t="shared" si="82"/>
        <v>2.6470150597927827E-3</v>
      </c>
      <c r="J454" s="5">
        <f t="shared" si="83"/>
        <v>0.77491408934707662</v>
      </c>
      <c r="K454" s="5">
        <f t="shared" si="84"/>
        <v>0.45438995459592096</v>
      </c>
      <c r="L454" s="2">
        <f t="shared" si="85"/>
        <v>0.35289391662775882</v>
      </c>
      <c r="M454" s="2">
        <f t="shared" si="86"/>
        <v>0.35418446042008306</v>
      </c>
    </row>
    <row r="455" spans="1:13" x14ac:dyDescent="0.3">
      <c r="A455">
        <v>4703</v>
      </c>
      <c r="B455">
        <v>221.85</v>
      </c>
      <c r="C455" s="4">
        <f t="shared" si="77"/>
        <v>1.1450000000000102</v>
      </c>
      <c r="D455" s="4">
        <f t="shared" si="78"/>
        <v>-0.50999999999999801</v>
      </c>
      <c r="E455" s="4">
        <f t="shared" si="79"/>
        <v>7.000000000000739E-2</v>
      </c>
      <c r="F455" s="4">
        <f t="shared" si="80"/>
        <v>-0.50249999999999773</v>
      </c>
      <c r="G455" s="2">
        <f t="shared" si="87"/>
        <v>452</v>
      </c>
      <c r="H455" s="5">
        <f t="shared" si="81"/>
        <v>1.718213058419244E-3</v>
      </c>
      <c r="I455" s="5">
        <f t="shared" si="82"/>
        <v>2.6729189395313098E-3</v>
      </c>
      <c r="J455" s="5">
        <f t="shared" si="83"/>
        <v>0.77663230240549586</v>
      </c>
      <c r="K455" s="5">
        <f t="shared" si="84"/>
        <v>0.45706287353545227</v>
      </c>
      <c r="L455" s="2">
        <f t="shared" si="85"/>
        <v>0.35575512321573749</v>
      </c>
      <c r="M455" s="2">
        <f t="shared" si="86"/>
        <v>0.35704697700367416</v>
      </c>
    </row>
    <row r="456" spans="1:13" x14ac:dyDescent="0.3">
      <c r="A456">
        <v>4567</v>
      </c>
      <c r="B456">
        <v>221.99</v>
      </c>
      <c r="C456" s="4">
        <f t="shared" si="77"/>
        <v>0.45499999999999829</v>
      </c>
      <c r="D456" s="4">
        <f t="shared" si="78"/>
        <v>-0.17500000000000426</v>
      </c>
      <c r="E456" s="4">
        <f t="shared" si="79"/>
        <v>0.38499999999999091</v>
      </c>
      <c r="F456" s="4">
        <f t="shared" si="80"/>
        <v>0.15749999999999176</v>
      </c>
      <c r="G456" s="2">
        <f t="shared" si="87"/>
        <v>453</v>
      </c>
      <c r="H456" s="5">
        <f t="shared" si="81"/>
        <v>1.718213058419244E-3</v>
      </c>
      <c r="I456" s="5">
        <f t="shared" si="82"/>
        <v>2.6746057037933539E-3</v>
      </c>
      <c r="J456" s="5">
        <f t="shared" si="83"/>
        <v>0.77835051546391509</v>
      </c>
      <c r="K456" s="5">
        <f t="shared" si="84"/>
        <v>0.45973747923924563</v>
      </c>
      <c r="L456" s="2">
        <f t="shared" si="85"/>
        <v>0.35862683088422143</v>
      </c>
      <c r="M456" s="2">
        <f t="shared" si="86"/>
        <v>0.35992590558823861</v>
      </c>
    </row>
    <row r="457" spans="1:13" x14ac:dyDescent="0.3">
      <c r="A457">
        <v>5143</v>
      </c>
      <c r="B457">
        <v>222.76</v>
      </c>
      <c r="C457" s="4">
        <f t="shared" si="77"/>
        <v>0.79500000000000171</v>
      </c>
      <c r="D457" s="4">
        <f t="shared" si="78"/>
        <v>0.28250000000000597</v>
      </c>
      <c r="E457" s="4">
        <f t="shared" si="79"/>
        <v>0.4100000000000108</v>
      </c>
      <c r="F457" s="4">
        <f t="shared" si="80"/>
        <v>1.2500000000009948E-2</v>
      </c>
      <c r="G457" s="2">
        <f t="shared" si="87"/>
        <v>454</v>
      </c>
      <c r="H457" s="5">
        <f t="shared" si="81"/>
        <v>1.718213058419244E-3</v>
      </c>
      <c r="I457" s="5">
        <f t="shared" si="82"/>
        <v>2.6838829072345937E-3</v>
      </c>
      <c r="J457" s="5">
        <f t="shared" si="83"/>
        <v>0.78006872852233433</v>
      </c>
      <c r="K457" s="5">
        <f t="shared" si="84"/>
        <v>0.46242136214648022</v>
      </c>
      <c r="L457" s="2">
        <f t="shared" si="85"/>
        <v>0.36151498243410279</v>
      </c>
      <c r="M457" s="2">
        <f t="shared" si="86"/>
        <v>0.36282176392014598</v>
      </c>
    </row>
    <row r="458" spans="1:13" x14ac:dyDescent="0.3">
      <c r="A458">
        <v>4974</v>
      </c>
      <c r="B458">
        <v>223.58</v>
      </c>
      <c r="C458" s="4">
        <f t="shared" si="77"/>
        <v>1.0200000000000102</v>
      </c>
      <c r="D458" s="4">
        <f t="shared" si="78"/>
        <v>2.4999999999977263E-3</v>
      </c>
      <c r="E458" s="4">
        <f t="shared" si="79"/>
        <v>0.60999999999999943</v>
      </c>
      <c r="F458" s="4">
        <f t="shared" si="80"/>
        <v>9.9999999999994316E-2</v>
      </c>
      <c r="G458" s="2">
        <f t="shared" si="87"/>
        <v>455</v>
      </c>
      <c r="H458" s="5">
        <f t="shared" si="81"/>
        <v>1.718213058419244E-3</v>
      </c>
      <c r="I458" s="5">
        <f t="shared" si="82"/>
        <v>2.6937625264837066E-3</v>
      </c>
      <c r="J458" s="5">
        <f t="shared" si="83"/>
        <v>0.78178694158075357</v>
      </c>
      <c r="K458" s="5">
        <f t="shared" si="84"/>
        <v>0.46511512467296395</v>
      </c>
      <c r="L458" s="2">
        <f t="shared" si="85"/>
        <v>0.36442009768190875</v>
      </c>
      <c r="M458" s="2">
        <f t="shared" si="86"/>
        <v>0.36573837061176462</v>
      </c>
    </row>
    <row r="459" spans="1:13" x14ac:dyDescent="0.3">
      <c r="A459">
        <v>5070</v>
      </c>
      <c r="B459">
        <v>224.8</v>
      </c>
      <c r="C459" s="4">
        <f t="shared" si="77"/>
        <v>0.79999999999999716</v>
      </c>
      <c r="D459" s="4">
        <f t="shared" si="78"/>
        <v>-8.7500000000005684E-2</v>
      </c>
      <c r="E459" s="4">
        <f t="shared" si="79"/>
        <v>0.18999999999999773</v>
      </c>
      <c r="F459" s="4">
        <f t="shared" si="80"/>
        <v>-0.21000000000000085</v>
      </c>
      <c r="G459" s="2">
        <f t="shared" si="87"/>
        <v>456</v>
      </c>
      <c r="H459" s="5">
        <f t="shared" si="81"/>
        <v>1.718213058419244E-3</v>
      </c>
      <c r="I459" s="5">
        <f t="shared" si="82"/>
        <v>2.7084614721958012E-3</v>
      </c>
      <c r="J459" s="5">
        <f t="shared" si="83"/>
        <v>0.78350515463917281</v>
      </c>
      <c r="K459" s="5">
        <f t="shared" si="84"/>
        <v>0.46782358614515973</v>
      </c>
      <c r="L459" s="2">
        <f t="shared" si="85"/>
        <v>0.36734601180126691</v>
      </c>
      <c r="M459" s="2">
        <f t="shared" si="86"/>
        <v>0.36866787189989209</v>
      </c>
    </row>
    <row r="460" spans="1:13" x14ac:dyDescent="0.3">
      <c r="A460">
        <v>4821</v>
      </c>
      <c r="B460">
        <v>225.18</v>
      </c>
      <c r="C460" s="4">
        <f t="shared" si="77"/>
        <v>0.84499999999999886</v>
      </c>
      <c r="D460" s="4">
        <f t="shared" si="78"/>
        <v>0.11749999999999972</v>
      </c>
      <c r="E460" s="4">
        <f t="shared" si="79"/>
        <v>0.65500000000000114</v>
      </c>
      <c r="F460" s="4">
        <f t="shared" si="80"/>
        <v>0.23250000000000171</v>
      </c>
      <c r="G460" s="2">
        <f t="shared" si="87"/>
        <v>457</v>
      </c>
      <c r="H460" s="5">
        <f t="shared" si="81"/>
        <v>1.718213058419244E-3</v>
      </c>
      <c r="I460" s="5">
        <f t="shared" si="82"/>
        <v>2.713039832335634E-3</v>
      </c>
      <c r="J460" s="5">
        <f t="shared" si="83"/>
        <v>0.78522336769759205</v>
      </c>
      <c r="K460" s="5">
        <f t="shared" si="84"/>
        <v>0.47053662597749535</v>
      </c>
      <c r="L460" s="2">
        <f t="shared" si="85"/>
        <v>0.37028483625033021</v>
      </c>
      <c r="M460" s="2">
        <f t="shared" si="86"/>
        <v>0.37161908976035407</v>
      </c>
    </row>
    <row r="461" spans="1:13" x14ac:dyDescent="0.3">
      <c r="A461">
        <v>5024</v>
      </c>
      <c r="B461">
        <v>226.49</v>
      </c>
      <c r="C461" s="4">
        <f t="shared" si="77"/>
        <v>1.0349999999999966</v>
      </c>
      <c r="D461" s="4">
        <f t="shared" si="78"/>
        <v>-0.17999999999999972</v>
      </c>
      <c r="E461" s="4">
        <f t="shared" si="79"/>
        <v>0.37999999999999545</v>
      </c>
      <c r="F461" s="4">
        <f t="shared" si="80"/>
        <v>-0.13750000000000284</v>
      </c>
      <c r="G461" s="2">
        <f t="shared" si="87"/>
        <v>458</v>
      </c>
      <c r="H461" s="5">
        <f t="shared" si="81"/>
        <v>1.718213058419244E-3</v>
      </c>
      <c r="I461" s="5">
        <f t="shared" si="82"/>
        <v>2.7288231265018997E-3</v>
      </c>
      <c r="J461" s="5">
        <f t="shared" si="83"/>
        <v>0.78694158075601128</v>
      </c>
      <c r="K461" s="5">
        <f t="shared" si="84"/>
        <v>0.47326544910399726</v>
      </c>
      <c r="L461" s="2">
        <f t="shared" si="85"/>
        <v>0.37324543150985234</v>
      </c>
      <c r="M461" s="2">
        <f t="shared" si="86"/>
        <v>0.37458689082380764</v>
      </c>
    </row>
    <row r="462" spans="1:13" x14ac:dyDescent="0.3">
      <c r="A462">
        <v>4702</v>
      </c>
      <c r="B462">
        <v>227.25</v>
      </c>
      <c r="C462" s="4">
        <f t="shared" si="77"/>
        <v>0.48499999999999943</v>
      </c>
      <c r="D462" s="4">
        <f t="shared" si="78"/>
        <v>-0.13499999999999801</v>
      </c>
      <c r="E462" s="4">
        <f t="shared" si="79"/>
        <v>0.10500000000000398</v>
      </c>
      <c r="F462" s="4">
        <f t="shared" si="80"/>
        <v>-0.13749999999999574</v>
      </c>
      <c r="G462" s="2">
        <f t="shared" si="87"/>
        <v>459</v>
      </c>
      <c r="H462" s="5">
        <f t="shared" si="81"/>
        <v>1.718213058419244E-3</v>
      </c>
      <c r="I462" s="5">
        <f t="shared" si="82"/>
        <v>2.7379798467815652E-3</v>
      </c>
      <c r="J462" s="5">
        <f t="shared" si="83"/>
        <v>0.78865979381443052</v>
      </c>
      <c r="K462" s="5">
        <f t="shared" si="84"/>
        <v>0.47600342895077885</v>
      </c>
      <c r="L462" s="2">
        <f t="shared" si="85"/>
        <v>0.37622264143875872</v>
      </c>
      <c r="M462" s="2">
        <f t="shared" si="86"/>
        <v>0.37756609617744669</v>
      </c>
    </row>
    <row r="463" spans="1:13" x14ac:dyDescent="0.3">
      <c r="A463">
        <v>4958</v>
      </c>
      <c r="B463">
        <v>227.46</v>
      </c>
      <c r="C463" s="4">
        <f t="shared" si="77"/>
        <v>0.76500000000000057</v>
      </c>
      <c r="D463" s="4">
        <f t="shared" si="78"/>
        <v>0.44500000000000028</v>
      </c>
      <c r="E463" s="4">
        <f t="shared" si="79"/>
        <v>0.65999999999999659</v>
      </c>
      <c r="F463" s="4">
        <f t="shared" si="80"/>
        <v>0.27749999999999631</v>
      </c>
      <c r="G463" s="2">
        <f t="shared" si="87"/>
        <v>460</v>
      </c>
      <c r="H463" s="5">
        <f t="shared" si="81"/>
        <v>1.718213058419244E-3</v>
      </c>
      <c r="I463" s="5">
        <f t="shared" si="82"/>
        <v>2.7405099931746306E-3</v>
      </c>
      <c r="J463" s="5">
        <f t="shared" si="83"/>
        <v>0.79037800687284976</v>
      </c>
      <c r="K463" s="5">
        <f t="shared" si="84"/>
        <v>0.47874393894395351</v>
      </c>
      <c r="L463" s="2">
        <f t="shared" si="85"/>
        <v>0.37921126435251179</v>
      </c>
      <c r="M463" s="2">
        <f t="shared" si="86"/>
        <v>0.38056728908702586</v>
      </c>
    </row>
    <row r="464" spans="1:13" x14ac:dyDescent="0.3">
      <c r="A464">
        <v>5046</v>
      </c>
      <c r="B464">
        <v>228.78</v>
      </c>
      <c r="C464" s="4">
        <f t="shared" si="77"/>
        <v>1.375</v>
      </c>
      <c r="D464" s="4">
        <f t="shared" si="78"/>
        <v>1.2025000000000006</v>
      </c>
      <c r="E464" s="4">
        <f t="shared" si="79"/>
        <v>0.71500000000000341</v>
      </c>
      <c r="F464" s="4">
        <f t="shared" si="80"/>
        <v>2.7500000000003411E-2</v>
      </c>
      <c r="G464" s="2">
        <f t="shared" si="87"/>
        <v>461</v>
      </c>
      <c r="H464" s="5">
        <f t="shared" si="81"/>
        <v>1.718213058419244E-3</v>
      </c>
      <c r="I464" s="5">
        <f t="shared" si="82"/>
        <v>2.7564137705024705E-3</v>
      </c>
      <c r="J464" s="5">
        <f t="shared" si="83"/>
        <v>0.792096219931269</v>
      </c>
      <c r="K464" s="5">
        <f t="shared" si="84"/>
        <v>0.48150035271445596</v>
      </c>
      <c r="L464" s="2">
        <f t="shared" si="85"/>
        <v>0.38222192947436073</v>
      </c>
      <c r="M464" s="2">
        <f t="shared" si="86"/>
        <v>0.38359160130760411</v>
      </c>
    </row>
    <row r="465" spans="1:13" x14ac:dyDescent="0.3">
      <c r="A465">
        <v>4952</v>
      </c>
      <c r="B465">
        <v>230.21</v>
      </c>
      <c r="C465" s="4">
        <f t="shared" si="77"/>
        <v>3.1700000000000017</v>
      </c>
      <c r="D465" s="4">
        <f t="shared" si="78"/>
        <v>0.56749999999999545</v>
      </c>
      <c r="E465" s="4">
        <f t="shared" si="79"/>
        <v>2.4549999999999983</v>
      </c>
      <c r="F465" s="4">
        <f t="shared" si="80"/>
        <v>0.86999999999999744</v>
      </c>
      <c r="G465" s="2">
        <f t="shared" si="87"/>
        <v>462</v>
      </c>
      <c r="H465" s="5">
        <f t="shared" si="81"/>
        <v>1.718213058419244E-3</v>
      </c>
      <c r="I465" s="5">
        <f t="shared" si="82"/>
        <v>2.7736428626076309E-3</v>
      </c>
      <c r="J465" s="5">
        <f t="shared" si="83"/>
        <v>0.79381443298968823</v>
      </c>
      <c r="K465" s="5">
        <f t="shared" si="84"/>
        <v>0.48427399557706358</v>
      </c>
      <c r="L465" s="2">
        <f t="shared" si="85"/>
        <v>0.3852557731137109</v>
      </c>
      <c r="M465" s="2">
        <f t="shared" si="86"/>
        <v>0.38667240481179604</v>
      </c>
    </row>
    <row r="466" spans="1:13" x14ac:dyDescent="0.3">
      <c r="A466">
        <v>4968</v>
      </c>
      <c r="B466">
        <v>235.12</v>
      </c>
      <c r="C466" s="4">
        <f t="shared" si="77"/>
        <v>2.5099999999999909</v>
      </c>
      <c r="D466" s="4">
        <f t="shared" si="78"/>
        <v>-1.5075000000000003</v>
      </c>
      <c r="E466" s="4">
        <f t="shared" si="79"/>
        <v>5.499999999999261E-2</v>
      </c>
      <c r="F466" s="4">
        <f t="shared" si="80"/>
        <v>-1.2000000000000028</v>
      </c>
      <c r="G466" s="2">
        <f t="shared" si="87"/>
        <v>463</v>
      </c>
      <c r="H466" s="5">
        <f t="shared" si="81"/>
        <v>1.718213058419244E-3</v>
      </c>
      <c r="I466" s="5">
        <f t="shared" si="82"/>
        <v>2.8328000949407331E-3</v>
      </c>
      <c r="J466" s="5">
        <f t="shared" si="83"/>
        <v>0.79553264604810747</v>
      </c>
      <c r="K466" s="5">
        <f t="shared" si="84"/>
        <v>0.48710679567200432</v>
      </c>
      <c r="L466" s="2">
        <f t="shared" si="85"/>
        <v>0.38834631132613279</v>
      </c>
      <c r="M466" s="2">
        <f t="shared" si="86"/>
        <v>0.38976399735538958</v>
      </c>
    </row>
    <row r="467" spans="1:13" x14ac:dyDescent="0.3">
      <c r="A467">
        <v>4751</v>
      </c>
      <c r="B467">
        <v>235.23</v>
      </c>
      <c r="C467" s="4">
        <f t="shared" si="77"/>
        <v>0.15500000000000114</v>
      </c>
      <c r="D467" s="4">
        <f t="shared" si="78"/>
        <v>-0.67249999999999233</v>
      </c>
      <c r="E467" s="4">
        <f t="shared" si="79"/>
        <v>0.10000000000000853</v>
      </c>
      <c r="F467" s="4">
        <f t="shared" si="80"/>
        <v>2.2500000000007958E-2</v>
      </c>
      <c r="G467" s="2">
        <f t="shared" si="87"/>
        <v>464</v>
      </c>
      <c r="H467" s="5">
        <f t="shared" si="81"/>
        <v>1.718213058419244E-3</v>
      </c>
      <c r="I467" s="5">
        <f t="shared" si="82"/>
        <v>2.8341254097180527E-3</v>
      </c>
      <c r="J467" s="5">
        <f t="shared" si="83"/>
        <v>0.79725085910652671</v>
      </c>
      <c r="K467" s="5">
        <f t="shared" si="84"/>
        <v>0.48994092108172238</v>
      </c>
      <c r="L467" s="2">
        <f t="shared" si="85"/>
        <v>0.39144764313230274</v>
      </c>
      <c r="M467" s="2">
        <f t="shared" si="86"/>
        <v>0.39286725026764102</v>
      </c>
    </row>
    <row r="468" spans="1:13" x14ac:dyDescent="0.3">
      <c r="A468">
        <v>4827</v>
      </c>
      <c r="B468">
        <v>235.43</v>
      </c>
      <c r="C468" s="4">
        <f t="shared" si="77"/>
        <v>1.1650000000000063</v>
      </c>
      <c r="D468" s="4">
        <f t="shared" si="78"/>
        <v>0.89750000000000085</v>
      </c>
      <c r="E468" s="4">
        <f t="shared" si="79"/>
        <v>1.0649999999999977</v>
      </c>
      <c r="F468" s="4">
        <f t="shared" si="80"/>
        <v>0.4824999999999946</v>
      </c>
      <c r="G468" s="2">
        <f t="shared" si="87"/>
        <v>465</v>
      </c>
      <c r="H468" s="5">
        <f t="shared" si="81"/>
        <v>1.718213058419244E-3</v>
      </c>
      <c r="I468" s="5">
        <f t="shared" si="82"/>
        <v>2.8365350729495438E-3</v>
      </c>
      <c r="J468" s="5">
        <f t="shared" si="83"/>
        <v>0.79896907216494595</v>
      </c>
      <c r="K468" s="5">
        <f t="shared" si="84"/>
        <v>0.49277745615467194</v>
      </c>
      <c r="L468" s="2">
        <f t="shared" si="85"/>
        <v>0.39456064358776016</v>
      </c>
      <c r="M468" s="2">
        <f t="shared" si="86"/>
        <v>0.39600075459721895</v>
      </c>
    </row>
    <row r="469" spans="1:13" x14ac:dyDescent="0.3">
      <c r="A469">
        <v>4582</v>
      </c>
      <c r="B469">
        <v>237.56</v>
      </c>
      <c r="C469" s="4">
        <f t="shared" si="77"/>
        <v>1.9500000000000028</v>
      </c>
      <c r="D469" s="4">
        <f t="shared" si="78"/>
        <v>-7.1054273576010019E-15</v>
      </c>
      <c r="E469" s="4">
        <f t="shared" si="79"/>
        <v>0.88500000000000512</v>
      </c>
      <c r="F469" s="4">
        <f t="shared" si="80"/>
        <v>-8.9999999999996305E-2</v>
      </c>
      <c r="G469" s="2">
        <f t="shared" si="87"/>
        <v>466</v>
      </c>
      <c r="H469" s="5">
        <f t="shared" si="81"/>
        <v>1.718213058419244E-3</v>
      </c>
      <c r="I469" s="5">
        <f t="shared" si="82"/>
        <v>2.8621979863649224E-3</v>
      </c>
      <c r="J469" s="5">
        <f t="shared" si="83"/>
        <v>0.80068728522336519</v>
      </c>
      <c r="K469" s="5">
        <f t="shared" si="84"/>
        <v>0.49563965414103689</v>
      </c>
      <c r="L469" s="2">
        <f t="shared" si="85"/>
        <v>0.39770398364925003</v>
      </c>
      <c r="M469" s="2">
        <f t="shared" si="86"/>
        <v>0.39916116973110222</v>
      </c>
    </row>
    <row r="470" spans="1:13" x14ac:dyDescent="0.3">
      <c r="A470">
        <v>4846</v>
      </c>
      <c r="B470">
        <v>239.33</v>
      </c>
      <c r="C470" s="4">
        <f t="shared" si="77"/>
        <v>1.164999999999992</v>
      </c>
      <c r="D470" s="4">
        <f t="shared" si="78"/>
        <v>-0.67000000000000171</v>
      </c>
      <c r="E470" s="4">
        <f t="shared" si="79"/>
        <v>0.27999999999998693</v>
      </c>
      <c r="F470" s="4">
        <f t="shared" si="80"/>
        <v>-0.30250000000000909</v>
      </c>
      <c r="G470" s="2">
        <f t="shared" si="87"/>
        <v>467</v>
      </c>
      <c r="H470" s="5">
        <f t="shared" si="81"/>
        <v>1.718213058419244E-3</v>
      </c>
      <c r="I470" s="5">
        <f t="shared" si="82"/>
        <v>2.8835235059636172E-3</v>
      </c>
      <c r="J470" s="5">
        <f t="shared" si="83"/>
        <v>0.80240549828178442</v>
      </c>
      <c r="K470" s="5">
        <f t="shared" si="84"/>
        <v>0.49852317764700049</v>
      </c>
      <c r="L470" s="2">
        <f t="shared" si="85"/>
        <v>0.40087430779861771</v>
      </c>
      <c r="M470" s="2">
        <f t="shared" si="86"/>
        <v>0.40233690775614267</v>
      </c>
    </row>
    <row r="471" spans="1:13" x14ac:dyDescent="0.3">
      <c r="A471">
        <v>4831</v>
      </c>
      <c r="B471">
        <v>239.89</v>
      </c>
      <c r="C471" s="4">
        <f t="shared" si="77"/>
        <v>0.60999999999999943</v>
      </c>
      <c r="D471" s="4">
        <f t="shared" si="78"/>
        <v>-9.7499999999989484E-2</v>
      </c>
      <c r="E471" s="4">
        <f t="shared" si="79"/>
        <v>0.33000000000001251</v>
      </c>
      <c r="F471" s="4">
        <f t="shared" si="80"/>
        <v>2.500000000001279E-2</v>
      </c>
      <c r="G471" s="2">
        <f t="shared" si="87"/>
        <v>468</v>
      </c>
      <c r="H471" s="5">
        <f t="shared" si="81"/>
        <v>1.718213058419244E-3</v>
      </c>
      <c r="I471" s="5">
        <f t="shared" si="82"/>
        <v>2.8902705630117916E-3</v>
      </c>
      <c r="J471" s="5">
        <f t="shared" si="83"/>
        <v>0.80412371134020366</v>
      </c>
      <c r="K471" s="5">
        <f t="shared" si="84"/>
        <v>0.50141344821001232</v>
      </c>
      <c r="L471" s="2">
        <f t="shared" si="85"/>
        <v>0.40405997802490556</v>
      </c>
      <c r="M471" s="2">
        <f t="shared" si="86"/>
        <v>0.40552897228465506</v>
      </c>
    </row>
    <row r="472" spans="1:13" x14ac:dyDescent="0.3">
      <c r="A472">
        <v>4883</v>
      </c>
      <c r="B472">
        <v>240.55</v>
      </c>
      <c r="C472" s="4">
        <f t="shared" si="77"/>
        <v>0.97000000000001307</v>
      </c>
      <c r="D472" s="4">
        <f t="shared" si="78"/>
        <v>0.26500000000000057</v>
      </c>
      <c r="E472" s="4">
        <f t="shared" si="79"/>
        <v>0.64000000000000057</v>
      </c>
      <c r="F472" s="4">
        <f t="shared" si="80"/>
        <v>0.15499999999999403</v>
      </c>
      <c r="G472" s="2">
        <f t="shared" si="87"/>
        <v>469</v>
      </c>
      <c r="H472" s="5">
        <f t="shared" si="81"/>
        <v>1.718213058419244E-3</v>
      </c>
      <c r="I472" s="5">
        <f t="shared" si="82"/>
        <v>2.8982224516757118E-3</v>
      </c>
      <c r="J472" s="5">
        <f t="shared" si="83"/>
        <v>0.8058419243986229</v>
      </c>
      <c r="K472" s="5">
        <f t="shared" si="84"/>
        <v>0.50431167066168803</v>
      </c>
      <c r="L472" s="2">
        <f t="shared" si="85"/>
        <v>0.40726200208074337</v>
      </c>
      <c r="M472" s="2">
        <f t="shared" si="86"/>
        <v>0.40874342390948876</v>
      </c>
    </row>
    <row r="473" spans="1:13" x14ac:dyDescent="0.3">
      <c r="A473">
        <v>4971</v>
      </c>
      <c r="B473">
        <v>241.83</v>
      </c>
      <c r="C473" s="4">
        <f t="shared" si="77"/>
        <v>1.1400000000000006</v>
      </c>
      <c r="D473" s="4">
        <f t="shared" si="78"/>
        <v>-9.75000000000108E-2</v>
      </c>
      <c r="E473" s="4">
        <f t="shared" si="79"/>
        <v>0.5</v>
      </c>
      <c r="F473" s="4">
        <f t="shared" si="80"/>
        <v>-7.0000000000000284E-2</v>
      </c>
      <c r="G473" s="2">
        <f t="shared" si="87"/>
        <v>470</v>
      </c>
      <c r="H473" s="5">
        <f t="shared" si="81"/>
        <v>1.718213058419244E-3</v>
      </c>
      <c r="I473" s="5">
        <f t="shared" si="82"/>
        <v>2.9136442963572538E-3</v>
      </c>
      <c r="J473" s="5">
        <f t="shared" si="83"/>
        <v>0.80756013745704214</v>
      </c>
      <c r="K473" s="5">
        <f t="shared" si="84"/>
        <v>0.50722531495804524</v>
      </c>
      <c r="L473" s="2">
        <f t="shared" si="85"/>
        <v>0.4104864662289322</v>
      </c>
      <c r="M473" s="2">
        <f t="shared" si="86"/>
        <v>0.41197761779752995</v>
      </c>
    </row>
    <row r="474" spans="1:13" x14ac:dyDescent="0.3">
      <c r="A474">
        <v>4914</v>
      </c>
      <c r="B474">
        <v>242.83</v>
      </c>
      <c r="C474" s="4">
        <f t="shared" si="77"/>
        <v>0.77499999999999147</v>
      </c>
      <c r="D474" s="4">
        <f t="shared" si="78"/>
        <v>-0.41250000000000142</v>
      </c>
      <c r="E474" s="4">
        <f t="shared" si="79"/>
        <v>0.27499999999999147</v>
      </c>
      <c r="F474" s="4">
        <f t="shared" si="80"/>
        <v>-0.11250000000000426</v>
      </c>
      <c r="G474" s="2">
        <f t="shared" si="87"/>
        <v>471</v>
      </c>
      <c r="H474" s="5">
        <f t="shared" si="81"/>
        <v>1.718213058419244E-3</v>
      </c>
      <c r="I474" s="5">
        <f t="shared" si="82"/>
        <v>2.9256926125147084E-3</v>
      </c>
      <c r="J474" s="5">
        <f t="shared" si="83"/>
        <v>0.80927835051546138</v>
      </c>
      <c r="K474" s="5">
        <f t="shared" si="84"/>
        <v>0.51015100757055998</v>
      </c>
      <c r="L474" s="2">
        <f t="shared" si="85"/>
        <v>0.41373071404347689</v>
      </c>
      <c r="M474" s="2">
        <f t="shared" si="86"/>
        <v>0.41522722835485915</v>
      </c>
    </row>
    <row r="475" spans="1:13" x14ac:dyDescent="0.3">
      <c r="A475">
        <v>4886</v>
      </c>
      <c r="B475">
        <v>243.38</v>
      </c>
      <c r="C475" s="4">
        <f t="shared" ref="C475:C538" si="88">IF(AND(ISNUMBER(B474),ISNUMBER(B476)),(B476-B474)/2,"")</f>
        <v>0.31499999999999773</v>
      </c>
      <c r="D475" s="4">
        <f t="shared" ref="D475:D538" si="89">IF(AND(ISNUMBER(C474),ISNUMBER(C476)),(C476-C474)/2,"")</f>
        <v>-0.32999999999999119</v>
      </c>
      <c r="E475" s="4">
        <f t="shared" ref="E475:E538" si="90">IF(AND(ISNUMBER(B475),ISNUMBER(B476)),(B476-B475)/2,"")</f>
        <v>4.0000000000006253E-2</v>
      </c>
      <c r="F475" s="4">
        <f t="shared" ref="F475:F538" si="91">IF(AND(ISNUMBER(E474),ISNUMBER(E475)),(E475-E474)/2,"")</f>
        <v>-0.11749999999999261</v>
      </c>
      <c r="G475" s="2">
        <f t="shared" si="87"/>
        <v>472</v>
      </c>
      <c r="H475" s="5">
        <f t="shared" ref="H475:H538" si="92">1/MAX(G:G)</f>
        <v>1.718213058419244E-3</v>
      </c>
      <c r="I475" s="5">
        <f t="shared" ref="I475:I538" si="93">B475/SUM(B:B)</f>
        <v>2.9323191864013081E-3</v>
      </c>
      <c r="J475" s="5">
        <f t="shared" ref="J475:J538" si="94">H475+J474</f>
        <v>0.81099656357388061</v>
      </c>
      <c r="K475" s="5">
        <f t="shared" ref="K475:K538" si="95">I475+K474</f>
        <v>0.51308332675696133</v>
      </c>
      <c r="L475" s="2">
        <f t="shared" ref="L475:L538" si="96">K475*J476</f>
        <v>0.41699040129904114</v>
      </c>
      <c r="M475" s="2">
        <f t="shared" ref="M475:M538" si="97">K476*J475</f>
        <v>0.41848769730186341</v>
      </c>
    </row>
    <row r="476" spans="1:13" x14ac:dyDescent="0.3">
      <c r="A476">
        <v>4772</v>
      </c>
      <c r="B476">
        <v>243.46</v>
      </c>
      <c r="C476" s="4">
        <f t="shared" si="88"/>
        <v>0.11500000000000909</v>
      </c>
      <c r="D476" s="4">
        <f t="shared" si="89"/>
        <v>-7.249999999999801E-2</v>
      </c>
      <c r="E476" s="4">
        <f t="shared" si="90"/>
        <v>7.5000000000002842E-2</v>
      </c>
      <c r="F476" s="4">
        <f t="shared" si="91"/>
        <v>1.7499999999998295E-2</v>
      </c>
      <c r="G476" s="2">
        <f t="shared" si="87"/>
        <v>473</v>
      </c>
      <c r="H476" s="5">
        <f t="shared" si="92"/>
        <v>1.718213058419244E-3</v>
      </c>
      <c r="I476" s="5">
        <f t="shared" si="93"/>
        <v>2.9332830516939049E-3</v>
      </c>
      <c r="J476" s="5">
        <f t="shared" si="94"/>
        <v>0.81271477663229985</v>
      </c>
      <c r="K476" s="5">
        <f t="shared" si="95"/>
        <v>0.51601660980865527</v>
      </c>
      <c r="L476" s="2">
        <f t="shared" si="96"/>
        <v>0.42026095025653237</v>
      </c>
      <c r="M476" s="2">
        <f t="shared" si="97"/>
        <v>0.42175971503604082</v>
      </c>
    </row>
    <row r="477" spans="1:13" x14ac:dyDescent="0.3">
      <c r="A477">
        <v>4643</v>
      </c>
      <c r="B477">
        <v>243.61</v>
      </c>
      <c r="C477" s="4">
        <f t="shared" si="88"/>
        <v>0.17000000000000171</v>
      </c>
      <c r="D477" s="4">
        <f t="shared" si="89"/>
        <v>1.1524999999999892</v>
      </c>
      <c r="E477" s="4">
        <f t="shared" si="90"/>
        <v>9.4999999999998863E-2</v>
      </c>
      <c r="F477" s="4">
        <f t="shared" si="91"/>
        <v>9.9999999999980105E-3</v>
      </c>
      <c r="G477" s="2">
        <f t="shared" si="87"/>
        <v>474</v>
      </c>
      <c r="H477" s="5">
        <f t="shared" si="92"/>
        <v>1.718213058419244E-3</v>
      </c>
      <c r="I477" s="5">
        <f t="shared" si="93"/>
        <v>2.9350902991175229E-3</v>
      </c>
      <c r="J477" s="5">
        <f t="shared" si="94"/>
        <v>0.81443298969071909</v>
      </c>
      <c r="K477" s="5">
        <f t="shared" si="95"/>
        <v>0.51895170010777281</v>
      </c>
      <c r="L477" s="2">
        <f t="shared" si="96"/>
        <v>0.42354305421166893</v>
      </c>
      <c r="M477" s="2">
        <f t="shared" si="97"/>
        <v>0.42504368337494569</v>
      </c>
    </row>
    <row r="478" spans="1:13" x14ac:dyDescent="0.3">
      <c r="A478">
        <v>4888</v>
      </c>
      <c r="B478">
        <v>243.8</v>
      </c>
      <c r="C478" s="4">
        <f t="shared" si="88"/>
        <v>2.4199999999999875</v>
      </c>
      <c r="D478" s="4">
        <f t="shared" si="89"/>
        <v>1.0974999999999966</v>
      </c>
      <c r="E478" s="4">
        <f t="shared" si="90"/>
        <v>2.3249999999999886</v>
      </c>
      <c r="F478" s="4">
        <f t="shared" si="91"/>
        <v>1.1149999999999949</v>
      </c>
      <c r="G478" s="2">
        <f t="shared" si="87"/>
        <v>475</v>
      </c>
      <c r="H478" s="5">
        <f t="shared" si="92"/>
        <v>1.718213058419244E-3</v>
      </c>
      <c r="I478" s="5">
        <f t="shared" si="93"/>
        <v>2.9373794791874392E-3</v>
      </c>
      <c r="J478" s="5">
        <f t="shared" si="94"/>
        <v>0.81615120274913833</v>
      </c>
      <c r="K478" s="5">
        <f t="shared" si="95"/>
        <v>0.52188907958696029</v>
      </c>
      <c r="L478" s="2">
        <f t="shared" si="96"/>
        <v>0.42683711663813112</v>
      </c>
      <c r="M478" s="2">
        <f t="shared" si="97"/>
        <v>0.42838347040331987</v>
      </c>
    </row>
    <row r="479" spans="1:13" x14ac:dyDescent="0.3">
      <c r="A479">
        <v>5063</v>
      </c>
      <c r="B479">
        <v>248.45</v>
      </c>
      <c r="C479" s="4">
        <f t="shared" si="88"/>
        <v>2.3649999999999949</v>
      </c>
      <c r="D479" s="4">
        <f t="shared" si="89"/>
        <v>-1.0324999999999918</v>
      </c>
      <c r="E479" s="4">
        <f t="shared" si="90"/>
        <v>4.0000000000006253E-2</v>
      </c>
      <c r="F479" s="4">
        <f t="shared" si="91"/>
        <v>-1.1424999999999912</v>
      </c>
      <c r="G479" s="2">
        <f t="shared" si="87"/>
        <v>476</v>
      </c>
      <c r="H479" s="5">
        <f t="shared" si="92"/>
        <v>1.718213058419244E-3</v>
      </c>
      <c r="I479" s="5">
        <f t="shared" si="93"/>
        <v>2.993404149319603E-3</v>
      </c>
      <c r="J479" s="5">
        <f t="shared" si="94"/>
        <v>0.81786941580755756</v>
      </c>
      <c r="K479" s="5">
        <f t="shared" si="95"/>
        <v>0.52488248373627988</v>
      </c>
      <c r="L479" s="2">
        <f t="shared" si="96"/>
        <v>0.43018719027870228</v>
      </c>
      <c r="M479" s="2">
        <f t="shared" si="97"/>
        <v>0.43173433235983477</v>
      </c>
    </row>
    <row r="480" spans="1:13" x14ac:dyDescent="0.3">
      <c r="A480">
        <v>4701</v>
      </c>
      <c r="B480">
        <v>248.53</v>
      </c>
      <c r="C480" s="4">
        <f t="shared" si="88"/>
        <v>0.35500000000000398</v>
      </c>
      <c r="D480" s="4">
        <f t="shared" si="89"/>
        <v>-0.97749999999999915</v>
      </c>
      <c r="E480" s="4">
        <f t="shared" si="90"/>
        <v>0.31499999999999773</v>
      </c>
      <c r="F480" s="4">
        <f t="shared" si="91"/>
        <v>0.13749999999999574</v>
      </c>
      <c r="G480" s="2">
        <f t="shared" si="87"/>
        <v>477</v>
      </c>
      <c r="H480" s="5">
        <f t="shared" si="92"/>
        <v>1.718213058419244E-3</v>
      </c>
      <c r="I480" s="5">
        <f t="shared" si="93"/>
        <v>2.9943680146121998E-3</v>
      </c>
      <c r="J480" s="5">
        <f t="shared" si="94"/>
        <v>0.8195876288659768</v>
      </c>
      <c r="K480" s="5">
        <f t="shared" si="95"/>
        <v>0.52787685175089205</v>
      </c>
      <c r="L480" s="2">
        <f t="shared" si="96"/>
        <v>0.43354834215966598</v>
      </c>
      <c r="M480" s="2">
        <f t="shared" si="97"/>
        <v>0.43510170527084741</v>
      </c>
    </row>
    <row r="481" spans="1:13" x14ac:dyDescent="0.3">
      <c r="A481">
        <v>4874</v>
      </c>
      <c r="B481">
        <v>249.16</v>
      </c>
      <c r="C481" s="4">
        <f t="shared" si="88"/>
        <v>0.40999999999999659</v>
      </c>
      <c r="D481" s="4">
        <f t="shared" si="89"/>
        <v>0.14499999999999602</v>
      </c>
      <c r="E481" s="4">
        <f t="shared" si="90"/>
        <v>9.4999999999998863E-2</v>
      </c>
      <c r="F481" s="4">
        <f t="shared" si="91"/>
        <v>-0.10999999999999943</v>
      </c>
      <c r="G481" s="2">
        <f t="shared" si="87"/>
        <v>478</v>
      </c>
      <c r="H481" s="5">
        <f t="shared" si="92"/>
        <v>1.718213058419244E-3</v>
      </c>
      <c r="I481" s="5">
        <f t="shared" si="93"/>
        <v>3.0019584537913958E-3</v>
      </c>
      <c r="J481" s="5">
        <f t="shared" si="94"/>
        <v>0.82130584192439604</v>
      </c>
      <c r="K481" s="5">
        <f t="shared" si="95"/>
        <v>0.53087881020468342</v>
      </c>
      <c r="L481" s="2">
        <f t="shared" si="96"/>
        <v>0.43692603107911093</v>
      </c>
      <c r="M481" s="2">
        <f t="shared" si="97"/>
        <v>0.43848127430725703</v>
      </c>
    </row>
    <row r="482" spans="1:13" x14ac:dyDescent="0.3">
      <c r="A482">
        <v>4858</v>
      </c>
      <c r="B482">
        <v>249.35</v>
      </c>
      <c r="C482" s="4">
        <f t="shared" si="88"/>
        <v>0.64499999999999602</v>
      </c>
      <c r="D482" s="4">
        <f t="shared" si="89"/>
        <v>9.2500000000001137E-2</v>
      </c>
      <c r="E482" s="4">
        <f t="shared" si="90"/>
        <v>0.54999999999999716</v>
      </c>
      <c r="F482" s="4">
        <f t="shared" si="91"/>
        <v>0.22749999999999915</v>
      </c>
      <c r="G482" s="2">
        <f t="shared" si="87"/>
        <v>479</v>
      </c>
      <c r="H482" s="5">
        <f t="shared" si="92"/>
        <v>1.718213058419244E-3</v>
      </c>
      <c r="I482" s="5">
        <f t="shared" si="93"/>
        <v>3.0042476338613122E-3</v>
      </c>
      <c r="J482" s="5">
        <f t="shared" si="94"/>
        <v>0.82302405498281528</v>
      </c>
      <c r="K482" s="5">
        <f t="shared" si="95"/>
        <v>0.53388305783854473</v>
      </c>
      <c r="L482" s="2">
        <f t="shared" si="96"/>
        <v>0.44031592399055097</v>
      </c>
      <c r="M482" s="2">
        <f t="shared" si="97"/>
        <v>0.44188207487811865</v>
      </c>
    </row>
    <row r="483" spans="1:13" x14ac:dyDescent="0.3">
      <c r="A483">
        <v>5077</v>
      </c>
      <c r="B483">
        <v>250.45</v>
      </c>
      <c r="C483" s="4">
        <f t="shared" si="88"/>
        <v>0.59499999999999886</v>
      </c>
      <c r="D483" s="4">
        <f t="shared" si="89"/>
        <v>-0.10249999999999204</v>
      </c>
      <c r="E483" s="4">
        <f t="shared" si="90"/>
        <v>4.5000000000001705E-2</v>
      </c>
      <c r="F483" s="4">
        <f t="shared" si="91"/>
        <v>-0.25249999999999773</v>
      </c>
      <c r="G483" s="2">
        <f t="shared" si="87"/>
        <v>480</v>
      </c>
      <c r="H483" s="5">
        <f t="shared" si="92"/>
        <v>1.718213058419244E-3</v>
      </c>
      <c r="I483" s="5">
        <f t="shared" si="93"/>
        <v>3.0175007816345125E-3</v>
      </c>
      <c r="J483" s="5">
        <f t="shared" si="94"/>
        <v>0.82474226804123452</v>
      </c>
      <c r="K483" s="5">
        <f t="shared" si="95"/>
        <v>0.53690055862017927</v>
      </c>
      <c r="L483" s="2">
        <f t="shared" si="96"/>
        <v>0.44372709397990623</v>
      </c>
      <c r="M483" s="2">
        <f t="shared" si="97"/>
        <v>0.44529413917547733</v>
      </c>
    </row>
    <row r="484" spans="1:13" x14ac:dyDescent="0.3">
      <c r="A484">
        <v>5072</v>
      </c>
      <c r="B484">
        <v>250.54</v>
      </c>
      <c r="C484" s="4">
        <f t="shared" si="88"/>
        <v>0.44000000000001194</v>
      </c>
      <c r="D484" s="4">
        <f t="shared" si="89"/>
        <v>0.16000000000000369</v>
      </c>
      <c r="E484" s="4">
        <f t="shared" si="90"/>
        <v>0.39500000000001023</v>
      </c>
      <c r="F484" s="4">
        <f t="shared" si="91"/>
        <v>0.17500000000000426</v>
      </c>
      <c r="G484" s="2">
        <f t="shared" si="87"/>
        <v>481</v>
      </c>
      <c r="H484" s="5">
        <f t="shared" si="92"/>
        <v>1.718213058419244E-3</v>
      </c>
      <c r="I484" s="5">
        <f t="shared" si="93"/>
        <v>3.0185851300886832E-3</v>
      </c>
      <c r="J484" s="5">
        <f t="shared" si="94"/>
        <v>0.82646048109965375</v>
      </c>
      <c r="K484" s="5">
        <f t="shared" si="95"/>
        <v>0.53991914375026795</v>
      </c>
      <c r="L484" s="2">
        <f t="shared" si="96"/>
        <v>0.44714953142204178</v>
      </c>
      <c r="M484" s="2">
        <f t="shared" si="97"/>
        <v>0.44872444300877556</v>
      </c>
    </row>
    <row r="485" spans="1:13" x14ac:dyDescent="0.3">
      <c r="A485">
        <v>5099</v>
      </c>
      <c r="B485">
        <v>251.33</v>
      </c>
      <c r="C485" s="4">
        <f t="shared" si="88"/>
        <v>0.91500000000000625</v>
      </c>
      <c r="D485" s="4">
        <f t="shared" si="89"/>
        <v>7.9999999999991189E-2</v>
      </c>
      <c r="E485" s="4">
        <f t="shared" si="90"/>
        <v>0.51999999999999602</v>
      </c>
      <c r="F485" s="4">
        <f t="shared" si="91"/>
        <v>6.2499999999992895E-2</v>
      </c>
      <c r="G485" s="2">
        <f t="shared" si="87"/>
        <v>482</v>
      </c>
      <c r="H485" s="5">
        <f t="shared" si="92"/>
        <v>1.718213058419244E-3</v>
      </c>
      <c r="I485" s="5">
        <f t="shared" si="93"/>
        <v>3.0281032998530728E-3</v>
      </c>
      <c r="J485" s="5">
        <f t="shared" si="94"/>
        <v>0.82817869415807299</v>
      </c>
      <c r="K485" s="5">
        <f t="shared" si="95"/>
        <v>0.54294724705012098</v>
      </c>
      <c r="L485" s="2">
        <f t="shared" si="96"/>
        <v>0.45059024110860413</v>
      </c>
      <c r="M485" s="2">
        <f t="shared" si="97"/>
        <v>0.45217552998042965</v>
      </c>
    </row>
    <row r="486" spans="1:13" x14ac:dyDescent="0.3">
      <c r="A486">
        <v>5114</v>
      </c>
      <c r="B486">
        <v>252.37</v>
      </c>
      <c r="C486" s="4">
        <f t="shared" si="88"/>
        <v>0.59999999999999432</v>
      </c>
      <c r="D486" s="4">
        <f t="shared" si="89"/>
        <v>-6.0000000000002274E-2</v>
      </c>
      <c r="E486" s="4">
        <f t="shared" si="90"/>
        <v>7.9999999999998295E-2</v>
      </c>
      <c r="F486" s="4">
        <f t="shared" si="91"/>
        <v>-0.21999999999999886</v>
      </c>
      <c r="G486" s="2">
        <f t="shared" si="87"/>
        <v>483</v>
      </c>
      <c r="H486" s="5">
        <f t="shared" si="92"/>
        <v>1.718213058419244E-3</v>
      </c>
      <c r="I486" s="5">
        <f t="shared" si="93"/>
        <v>3.0406335486568253E-3</v>
      </c>
      <c r="J486" s="5">
        <f t="shared" si="94"/>
        <v>0.82989690721649223</v>
      </c>
      <c r="K486" s="5">
        <f t="shared" si="95"/>
        <v>0.54598788059877779</v>
      </c>
      <c r="L486" s="2">
        <f t="shared" si="96"/>
        <v>0.45405177699279659</v>
      </c>
      <c r="M486" s="2">
        <f t="shared" si="97"/>
        <v>0.45563866568227279</v>
      </c>
    </row>
    <row r="487" spans="1:13" x14ac:dyDescent="0.3">
      <c r="A487">
        <v>4965</v>
      </c>
      <c r="B487">
        <v>252.53</v>
      </c>
      <c r="C487" s="4">
        <f t="shared" si="88"/>
        <v>0.79500000000000171</v>
      </c>
      <c r="D487" s="4">
        <f t="shared" si="89"/>
        <v>0.14000000000000057</v>
      </c>
      <c r="E487" s="4">
        <f t="shared" si="90"/>
        <v>0.71500000000000341</v>
      </c>
      <c r="F487" s="4">
        <f t="shared" si="91"/>
        <v>0.31750000000000256</v>
      </c>
      <c r="G487" s="2">
        <f t="shared" si="87"/>
        <v>484</v>
      </c>
      <c r="H487" s="5">
        <f t="shared" si="92"/>
        <v>1.718213058419244E-3</v>
      </c>
      <c r="I487" s="5">
        <f t="shared" si="93"/>
        <v>3.042561279242018E-3</v>
      </c>
      <c r="J487" s="5">
        <f t="shared" si="94"/>
        <v>0.83161512027491147</v>
      </c>
      <c r="K487" s="5">
        <f t="shared" si="95"/>
        <v>0.54903044187801986</v>
      </c>
      <c r="L487" s="2">
        <f t="shared" si="96"/>
        <v>0.45752536823168177</v>
      </c>
      <c r="M487" s="2">
        <f t="shared" si="97"/>
        <v>0.45912658489466118</v>
      </c>
    </row>
    <row r="488" spans="1:13" x14ac:dyDescent="0.3">
      <c r="A488">
        <v>4854</v>
      </c>
      <c r="B488">
        <v>253.96</v>
      </c>
      <c r="C488" s="4">
        <f t="shared" si="88"/>
        <v>0.87999999999999545</v>
      </c>
      <c r="D488" s="4">
        <f t="shared" si="89"/>
        <v>-0.30250000000000199</v>
      </c>
      <c r="E488" s="4">
        <f t="shared" si="90"/>
        <v>0.16499999999999204</v>
      </c>
      <c r="F488" s="4">
        <f t="shared" si="91"/>
        <v>-0.27500000000000568</v>
      </c>
      <c r="G488" s="2">
        <f t="shared" si="87"/>
        <v>485</v>
      </c>
      <c r="H488" s="5">
        <f t="shared" si="92"/>
        <v>1.718213058419244E-3</v>
      </c>
      <c r="I488" s="5">
        <f t="shared" si="93"/>
        <v>3.0597903713471784E-3</v>
      </c>
      <c r="J488" s="5">
        <f t="shared" si="94"/>
        <v>0.83333333333333071</v>
      </c>
      <c r="K488" s="5">
        <f t="shared" si="95"/>
        <v>0.55209023224936704</v>
      </c>
      <c r="L488" s="2">
        <f t="shared" si="96"/>
        <v>0.4610238021876143</v>
      </c>
      <c r="M488" s="2">
        <f t="shared" si="97"/>
        <v>0.46262833213753707</v>
      </c>
    </row>
    <row r="489" spans="1:13" x14ac:dyDescent="0.3">
      <c r="A489">
        <v>4998</v>
      </c>
      <c r="B489">
        <v>254.29</v>
      </c>
      <c r="C489" s="4">
        <f t="shared" si="88"/>
        <v>0.18999999999999773</v>
      </c>
      <c r="D489" s="4">
        <f t="shared" si="89"/>
        <v>-5.7499999999997442E-2</v>
      </c>
      <c r="E489" s="4">
        <f t="shared" si="90"/>
        <v>2.5000000000005684E-2</v>
      </c>
      <c r="F489" s="4">
        <f t="shared" si="91"/>
        <v>-6.9999999999993179E-2</v>
      </c>
      <c r="G489" s="2">
        <f t="shared" si="87"/>
        <v>486</v>
      </c>
      <c r="H489" s="5">
        <f t="shared" si="92"/>
        <v>1.718213058419244E-3</v>
      </c>
      <c r="I489" s="5">
        <f t="shared" si="93"/>
        <v>3.0637663156791381E-3</v>
      </c>
      <c r="J489" s="5">
        <f t="shared" si="94"/>
        <v>0.83505154639174994</v>
      </c>
      <c r="K489" s="5">
        <f t="shared" si="95"/>
        <v>0.55515399856504621</v>
      </c>
      <c r="L489" s="2">
        <f t="shared" si="96"/>
        <v>0.46453607783707329</v>
      </c>
      <c r="M489" s="2">
        <f t="shared" si="97"/>
        <v>0.4661411108352479</v>
      </c>
    </row>
    <row r="490" spans="1:13" x14ac:dyDescent="0.3">
      <c r="A490">
        <v>4769</v>
      </c>
      <c r="B490">
        <v>254.34</v>
      </c>
      <c r="C490" s="4">
        <f t="shared" si="88"/>
        <v>0.76500000000000057</v>
      </c>
      <c r="D490" s="4">
        <f t="shared" si="89"/>
        <v>0.29500000000000171</v>
      </c>
      <c r="E490" s="4">
        <f t="shared" si="90"/>
        <v>0.73999999999999488</v>
      </c>
      <c r="F490" s="4">
        <f t="shared" si="91"/>
        <v>0.3574999999999946</v>
      </c>
      <c r="G490" s="2">
        <f t="shared" si="87"/>
        <v>487</v>
      </c>
      <c r="H490" s="5">
        <f t="shared" si="92"/>
        <v>1.718213058419244E-3</v>
      </c>
      <c r="I490" s="5">
        <f t="shared" si="93"/>
        <v>3.0643687314870112E-3</v>
      </c>
      <c r="J490" s="5">
        <f t="shared" si="94"/>
        <v>0.83676975945016918</v>
      </c>
      <c r="K490" s="5">
        <f t="shared" si="95"/>
        <v>0.55821836729653318</v>
      </c>
      <c r="L490" s="2">
        <f t="shared" si="96"/>
        <v>0.46805938701152461</v>
      </c>
      <c r="M490" s="2">
        <f t="shared" si="97"/>
        <v>0.46967934087628632</v>
      </c>
    </row>
    <row r="491" spans="1:13" x14ac:dyDescent="0.3">
      <c r="A491">
        <v>5061</v>
      </c>
      <c r="B491">
        <v>255.82</v>
      </c>
      <c r="C491" s="4">
        <f t="shared" si="88"/>
        <v>0.78000000000000114</v>
      </c>
      <c r="D491" s="4">
        <f t="shared" si="89"/>
        <v>5.7499999999997442E-2</v>
      </c>
      <c r="E491" s="4">
        <f t="shared" si="90"/>
        <v>4.0000000000006253E-2</v>
      </c>
      <c r="F491" s="4">
        <f t="shared" si="91"/>
        <v>-0.34999999999999432</v>
      </c>
      <c r="G491" s="2">
        <f t="shared" si="87"/>
        <v>488</v>
      </c>
      <c r="H491" s="5">
        <f t="shared" si="92"/>
        <v>1.718213058419244E-3</v>
      </c>
      <c r="I491" s="5">
        <f t="shared" si="93"/>
        <v>3.0822002394000438E-3</v>
      </c>
      <c r="J491" s="5">
        <f t="shared" si="94"/>
        <v>0.83848797250858842</v>
      </c>
      <c r="K491" s="5">
        <f t="shared" si="95"/>
        <v>0.56130056753593327</v>
      </c>
      <c r="L491" s="2">
        <f t="shared" si="96"/>
        <v>0.47160820880596305</v>
      </c>
      <c r="M491" s="2">
        <f t="shared" si="97"/>
        <v>0.47322897086017973</v>
      </c>
    </row>
    <row r="492" spans="1:13" x14ac:dyDescent="0.3">
      <c r="A492">
        <v>4787</v>
      </c>
      <c r="B492">
        <v>255.9</v>
      </c>
      <c r="C492" s="4">
        <f t="shared" si="88"/>
        <v>0.87999999999999545</v>
      </c>
      <c r="D492" s="4">
        <f t="shared" si="89"/>
        <v>0.10000000000000142</v>
      </c>
      <c r="E492" s="4">
        <f t="shared" si="90"/>
        <v>0.8399999999999892</v>
      </c>
      <c r="F492" s="4">
        <f t="shared" si="91"/>
        <v>0.39999999999999147</v>
      </c>
      <c r="G492" s="2">
        <f t="shared" si="87"/>
        <v>489</v>
      </c>
      <c r="H492" s="5">
        <f t="shared" si="92"/>
        <v>1.718213058419244E-3</v>
      </c>
      <c r="I492" s="5">
        <f t="shared" si="93"/>
        <v>3.0831641046926402E-3</v>
      </c>
      <c r="J492" s="5">
        <f t="shared" si="94"/>
        <v>0.84020618556700766</v>
      </c>
      <c r="K492" s="5">
        <f t="shared" si="95"/>
        <v>0.56438373164062594</v>
      </c>
      <c r="L492" s="2">
        <f t="shared" si="96"/>
        <v>0.47516843385550833</v>
      </c>
      <c r="M492" s="2">
        <f t="shared" si="97"/>
        <v>0.4768062026669237</v>
      </c>
    </row>
    <row r="493" spans="1:13" x14ac:dyDescent="0.3">
      <c r="A493">
        <v>5113</v>
      </c>
      <c r="B493">
        <v>257.58</v>
      </c>
      <c r="C493" s="4">
        <f t="shared" si="88"/>
        <v>0.98000000000000398</v>
      </c>
      <c r="D493" s="4">
        <f t="shared" si="89"/>
        <v>-0.31499999999999773</v>
      </c>
      <c r="E493" s="4">
        <f t="shared" si="90"/>
        <v>0.14000000000001478</v>
      </c>
      <c r="F493" s="4">
        <f t="shared" si="91"/>
        <v>-0.34999999999998721</v>
      </c>
      <c r="G493" s="2">
        <f t="shared" si="87"/>
        <v>490</v>
      </c>
      <c r="H493" s="5">
        <f t="shared" si="92"/>
        <v>1.718213058419244E-3</v>
      </c>
      <c r="I493" s="5">
        <f t="shared" si="93"/>
        <v>3.1034052758371639E-3</v>
      </c>
      <c r="J493" s="5">
        <f t="shared" si="94"/>
        <v>0.8419243986254269</v>
      </c>
      <c r="K493" s="5">
        <f t="shared" si="95"/>
        <v>0.56748713691646313</v>
      </c>
      <c r="L493" s="2">
        <f t="shared" si="96"/>
        <v>0.47875633028519332</v>
      </c>
      <c r="M493" s="2">
        <f t="shared" si="97"/>
        <v>0.4803969393525826</v>
      </c>
    </row>
    <row r="494" spans="1:13" x14ac:dyDescent="0.3">
      <c r="A494">
        <v>4931</v>
      </c>
      <c r="B494">
        <v>257.86</v>
      </c>
      <c r="C494" s="4">
        <f t="shared" si="88"/>
        <v>0.25</v>
      </c>
      <c r="D494" s="4">
        <f t="shared" si="89"/>
        <v>0.96499999999999631</v>
      </c>
      <c r="E494" s="4">
        <f t="shared" si="90"/>
        <v>0.10999999999998522</v>
      </c>
      <c r="F494" s="4">
        <f t="shared" si="91"/>
        <v>-1.5000000000014779E-2</v>
      </c>
      <c r="G494" s="2">
        <f t="shared" si="87"/>
        <v>491</v>
      </c>
      <c r="H494" s="5">
        <f t="shared" si="92"/>
        <v>1.718213058419244E-3</v>
      </c>
      <c r="I494" s="5">
        <f t="shared" si="93"/>
        <v>3.1067788043612514E-3</v>
      </c>
      <c r="J494" s="5">
        <f t="shared" si="94"/>
        <v>0.84364261168384613</v>
      </c>
      <c r="K494" s="5">
        <f t="shared" si="95"/>
        <v>0.57059391572082441</v>
      </c>
      <c r="L494" s="2">
        <f t="shared" si="96"/>
        <v>0.48235774318667479</v>
      </c>
      <c r="M494" s="2">
        <f t="shared" si="97"/>
        <v>0.48400058843810412</v>
      </c>
    </row>
    <row r="495" spans="1:13" x14ac:dyDescent="0.3">
      <c r="A495">
        <v>4895</v>
      </c>
      <c r="B495">
        <v>258.08</v>
      </c>
      <c r="C495" s="4">
        <f t="shared" si="88"/>
        <v>2.9099999999999966</v>
      </c>
      <c r="D495" s="4">
        <f t="shared" si="89"/>
        <v>1.3575000000000017</v>
      </c>
      <c r="E495" s="4">
        <f t="shared" si="90"/>
        <v>2.8000000000000114</v>
      </c>
      <c r="F495" s="4">
        <f t="shared" si="91"/>
        <v>1.3450000000000131</v>
      </c>
      <c r="G495" s="2">
        <f t="shared" si="87"/>
        <v>492</v>
      </c>
      <c r="H495" s="5">
        <f t="shared" si="92"/>
        <v>1.718213058419244E-3</v>
      </c>
      <c r="I495" s="5">
        <f t="shared" si="93"/>
        <v>3.109429433915891E-3</v>
      </c>
      <c r="J495" s="5">
        <f t="shared" si="94"/>
        <v>0.84536082474226537</v>
      </c>
      <c r="K495" s="5">
        <f t="shared" si="95"/>
        <v>0.57370334515474031</v>
      </c>
      <c r="L495" s="2">
        <f t="shared" si="96"/>
        <v>0.48597207759671146</v>
      </c>
      <c r="M495" s="2">
        <f t="shared" si="97"/>
        <v>0.48767195982524908</v>
      </c>
    </row>
    <row r="496" spans="1:13" x14ac:dyDescent="0.3">
      <c r="A496">
        <v>4723</v>
      </c>
      <c r="B496">
        <v>263.68</v>
      </c>
      <c r="C496" s="4">
        <f t="shared" si="88"/>
        <v>2.9650000000000034</v>
      </c>
      <c r="D496" s="4">
        <f t="shared" si="89"/>
        <v>-1.0474999999999994</v>
      </c>
      <c r="E496" s="4">
        <f t="shared" si="90"/>
        <v>0.16499999999999204</v>
      </c>
      <c r="F496" s="4">
        <f t="shared" si="91"/>
        <v>-1.3175000000000097</v>
      </c>
      <c r="G496" s="2">
        <f t="shared" si="87"/>
        <v>493</v>
      </c>
      <c r="H496" s="5">
        <f t="shared" si="92"/>
        <v>1.718213058419244E-3</v>
      </c>
      <c r="I496" s="5">
        <f t="shared" si="93"/>
        <v>3.1769000043976375E-3</v>
      </c>
      <c r="J496" s="5">
        <f t="shared" si="94"/>
        <v>0.84707903780068461</v>
      </c>
      <c r="K496" s="5">
        <f t="shared" si="95"/>
        <v>0.57688024515913794</v>
      </c>
      <c r="L496" s="2">
        <f t="shared" si="96"/>
        <v>0.48965436616600211</v>
      </c>
      <c r="M496" s="2">
        <f t="shared" si="97"/>
        <v>0.49135761633363884</v>
      </c>
    </row>
    <row r="497" spans="1:13" x14ac:dyDescent="0.3">
      <c r="A497">
        <v>4660</v>
      </c>
      <c r="B497">
        <v>264.01</v>
      </c>
      <c r="C497" s="4">
        <f t="shared" si="88"/>
        <v>0.81499999999999773</v>
      </c>
      <c r="D497" s="4">
        <f t="shared" si="89"/>
        <v>-0.52500000000000568</v>
      </c>
      <c r="E497" s="4">
        <f t="shared" si="90"/>
        <v>0.65000000000000568</v>
      </c>
      <c r="F497" s="4">
        <f t="shared" si="91"/>
        <v>0.24250000000000682</v>
      </c>
      <c r="G497" s="2">
        <f t="shared" si="87"/>
        <v>494</v>
      </c>
      <c r="H497" s="5">
        <f t="shared" si="92"/>
        <v>1.718213058419244E-3</v>
      </c>
      <c r="I497" s="5">
        <f t="shared" si="93"/>
        <v>3.1808759487295972E-3</v>
      </c>
      <c r="J497" s="5">
        <f t="shared" si="94"/>
        <v>0.84879725085910385</v>
      </c>
      <c r="K497" s="5">
        <f t="shared" si="95"/>
        <v>0.58006112110786756</v>
      </c>
      <c r="L497" s="2">
        <f t="shared" si="96"/>
        <v>0.49335095351957653</v>
      </c>
      <c r="M497" s="2">
        <f t="shared" si="97"/>
        <v>0.49506749823813467</v>
      </c>
    </row>
    <row r="498" spans="1:13" x14ac:dyDescent="0.3">
      <c r="A498">
        <v>5040</v>
      </c>
      <c r="B498">
        <v>265.31</v>
      </c>
      <c r="C498" s="4">
        <f t="shared" si="88"/>
        <v>1.914999999999992</v>
      </c>
      <c r="D498" s="4">
        <f t="shared" si="89"/>
        <v>0.26749999999999829</v>
      </c>
      <c r="E498" s="4">
        <f t="shared" si="90"/>
        <v>1.2649999999999864</v>
      </c>
      <c r="F498" s="4">
        <f t="shared" si="91"/>
        <v>0.30749999999999034</v>
      </c>
      <c r="G498" s="2">
        <f t="shared" si="87"/>
        <v>495</v>
      </c>
      <c r="H498" s="5">
        <f t="shared" si="92"/>
        <v>1.718213058419244E-3</v>
      </c>
      <c r="I498" s="5">
        <f t="shared" si="93"/>
        <v>3.1965387597342886E-3</v>
      </c>
      <c r="J498" s="5">
        <f t="shared" si="94"/>
        <v>0.85051546391752308</v>
      </c>
      <c r="K498" s="5">
        <f t="shared" si="95"/>
        <v>0.58325765986760181</v>
      </c>
      <c r="L498" s="2">
        <f t="shared" si="96"/>
        <v>0.49707182009334977</v>
      </c>
      <c r="M498" s="2">
        <f t="shared" si="97"/>
        <v>0.49881429042829944</v>
      </c>
    </row>
    <row r="499" spans="1:13" x14ac:dyDescent="0.3">
      <c r="A499">
        <v>4655</v>
      </c>
      <c r="B499">
        <v>267.83999999999997</v>
      </c>
      <c r="C499" s="4">
        <f t="shared" si="88"/>
        <v>1.3499999999999943</v>
      </c>
      <c r="D499" s="4">
        <f t="shared" si="89"/>
        <v>-0.89499999999999602</v>
      </c>
      <c r="E499" s="4">
        <f t="shared" si="90"/>
        <v>8.5000000000007958E-2</v>
      </c>
      <c r="F499" s="4">
        <f t="shared" si="91"/>
        <v>-0.5899999999999892</v>
      </c>
      <c r="G499" s="2">
        <f t="shared" si="87"/>
        <v>496</v>
      </c>
      <c r="H499" s="5">
        <f t="shared" si="92"/>
        <v>1.718213058419244E-3</v>
      </c>
      <c r="I499" s="5">
        <f t="shared" si="93"/>
        <v>3.2270209996126484E-3</v>
      </c>
      <c r="J499" s="5">
        <f t="shared" si="94"/>
        <v>0.85223367697594232</v>
      </c>
      <c r="K499" s="5">
        <f t="shared" si="95"/>
        <v>0.5864846808672145</v>
      </c>
      <c r="L499" s="2">
        <f t="shared" si="96"/>
        <v>0.5008297017027572</v>
      </c>
      <c r="M499" s="2">
        <f t="shared" si="97"/>
        <v>0.50257391759443937</v>
      </c>
    </row>
    <row r="500" spans="1:13" x14ac:dyDescent="0.3">
      <c r="A500">
        <v>4683</v>
      </c>
      <c r="B500">
        <v>268.01</v>
      </c>
      <c r="C500" s="4">
        <f t="shared" si="88"/>
        <v>0.125</v>
      </c>
      <c r="D500" s="4">
        <f t="shared" si="89"/>
        <v>-0.54500000000000171</v>
      </c>
      <c r="E500" s="4">
        <f t="shared" si="90"/>
        <v>3.9999999999992042E-2</v>
      </c>
      <c r="F500" s="4">
        <f t="shared" si="91"/>
        <v>-2.2500000000007958E-2</v>
      </c>
      <c r="G500" s="2">
        <f t="shared" si="87"/>
        <v>497</v>
      </c>
      <c r="H500" s="5">
        <f t="shared" si="92"/>
        <v>1.718213058419244E-3</v>
      </c>
      <c r="I500" s="5">
        <f t="shared" si="93"/>
        <v>3.2290692133594158E-3</v>
      </c>
      <c r="J500" s="5">
        <f t="shared" si="94"/>
        <v>0.85395189003436156</v>
      </c>
      <c r="K500" s="5">
        <f t="shared" si="95"/>
        <v>0.58971375008057392</v>
      </c>
      <c r="L500" s="2">
        <f t="shared" si="96"/>
        <v>0.50460042532667504</v>
      </c>
      <c r="M500" s="2">
        <f t="shared" si="97"/>
        <v>0.50634546431294558</v>
      </c>
    </row>
    <row r="501" spans="1:13" x14ac:dyDescent="0.3">
      <c r="A501">
        <v>4908</v>
      </c>
      <c r="B501">
        <v>268.08999999999997</v>
      </c>
      <c r="C501" s="4">
        <f t="shared" si="88"/>
        <v>0.25999999999999091</v>
      </c>
      <c r="D501" s="4">
        <f t="shared" si="89"/>
        <v>0.39500000000001023</v>
      </c>
      <c r="E501" s="4">
        <f t="shared" si="90"/>
        <v>0.21999999999999886</v>
      </c>
      <c r="F501" s="4">
        <f t="shared" si="91"/>
        <v>9.0000000000003411E-2</v>
      </c>
      <c r="G501" s="2">
        <f t="shared" si="87"/>
        <v>498</v>
      </c>
      <c r="H501" s="5">
        <f t="shared" si="92"/>
        <v>1.718213058419244E-3</v>
      </c>
      <c r="I501" s="5">
        <f t="shared" si="93"/>
        <v>3.2300330786520118E-3</v>
      </c>
      <c r="J501" s="5">
        <f t="shared" si="94"/>
        <v>0.8556701030927808</v>
      </c>
      <c r="K501" s="5">
        <f t="shared" si="95"/>
        <v>0.59294378315922591</v>
      </c>
      <c r="L501" s="2">
        <f t="shared" si="96"/>
        <v>0.50838307181521103</v>
      </c>
      <c r="M501" s="2">
        <f t="shared" si="97"/>
        <v>0.51013264693041005</v>
      </c>
    </row>
    <row r="502" spans="1:13" x14ac:dyDescent="0.3">
      <c r="A502">
        <v>4792</v>
      </c>
      <c r="B502">
        <v>268.52999999999997</v>
      </c>
      <c r="C502" s="4">
        <f t="shared" si="88"/>
        <v>0.91500000000002046</v>
      </c>
      <c r="D502" s="4">
        <f t="shared" si="89"/>
        <v>0.24250000000000682</v>
      </c>
      <c r="E502" s="4">
        <f t="shared" si="90"/>
        <v>0.6950000000000216</v>
      </c>
      <c r="F502" s="4">
        <f t="shared" si="91"/>
        <v>0.23750000000001137</v>
      </c>
      <c r="G502" s="2">
        <f t="shared" si="87"/>
        <v>499</v>
      </c>
      <c r="H502" s="5">
        <f t="shared" si="92"/>
        <v>1.718213058419244E-3</v>
      </c>
      <c r="I502" s="5">
        <f t="shared" si="93"/>
        <v>3.2353343377612919E-3</v>
      </c>
      <c r="J502" s="5">
        <f t="shared" si="94"/>
        <v>0.85738831615120004</v>
      </c>
      <c r="K502" s="5">
        <f t="shared" si="95"/>
        <v>0.59617911749698715</v>
      </c>
      <c r="L502" s="2">
        <f t="shared" si="96"/>
        <v>0.51218137242009043</v>
      </c>
      <c r="M502" s="2">
        <f t="shared" si="97"/>
        <v>0.51394530635413826</v>
      </c>
    </row>
    <row r="503" spans="1:13" x14ac:dyDescent="0.3">
      <c r="A503">
        <v>4978</v>
      </c>
      <c r="B503">
        <v>269.92</v>
      </c>
      <c r="C503" s="4">
        <f t="shared" si="88"/>
        <v>0.74500000000000455</v>
      </c>
      <c r="D503" s="4">
        <f t="shared" si="89"/>
        <v>0.14499999999998181</v>
      </c>
      <c r="E503" s="4">
        <f t="shared" si="90"/>
        <v>4.9999999999982947E-2</v>
      </c>
      <c r="F503" s="4">
        <f t="shared" si="91"/>
        <v>-0.32250000000001933</v>
      </c>
      <c r="G503" s="2">
        <f t="shared" si="87"/>
        <v>500</v>
      </c>
      <c r="H503" s="5">
        <f t="shared" si="92"/>
        <v>1.718213058419244E-3</v>
      </c>
      <c r="I503" s="5">
        <f t="shared" si="93"/>
        <v>3.2520814972201544E-3</v>
      </c>
      <c r="J503" s="5">
        <f t="shared" si="94"/>
        <v>0.85910652920961927</v>
      </c>
      <c r="K503" s="5">
        <f t="shared" si="95"/>
        <v>0.59943119899420727</v>
      </c>
      <c r="L503" s="2">
        <f t="shared" si="96"/>
        <v>0.51600520738160982</v>
      </c>
      <c r="M503" s="2">
        <f t="shared" si="97"/>
        <v>0.5177701763943654</v>
      </c>
    </row>
    <row r="504" spans="1:13" x14ac:dyDescent="0.3">
      <c r="A504">
        <v>4891</v>
      </c>
      <c r="B504">
        <v>270.02</v>
      </c>
      <c r="C504" s="4">
        <f t="shared" si="88"/>
        <v>1.2049999999999841</v>
      </c>
      <c r="D504" s="4">
        <f t="shared" si="89"/>
        <v>0.27250000000000796</v>
      </c>
      <c r="E504" s="4">
        <f t="shared" si="90"/>
        <v>1.1550000000000011</v>
      </c>
      <c r="F504" s="4">
        <f t="shared" si="91"/>
        <v>0.55250000000000909</v>
      </c>
      <c r="G504" s="2">
        <f t="shared" si="87"/>
        <v>501</v>
      </c>
      <c r="H504" s="5">
        <f t="shared" si="92"/>
        <v>1.718213058419244E-3</v>
      </c>
      <c r="I504" s="5">
        <f t="shared" si="93"/>
        <v>3.2532863288358992E-3</v>
      </c>
      <c r="J504" s="5">
        <f t="shared" si="94"/>
        <v>0.86082474226803851</v>
      </c>
      <c r="K504" s="5">
        <f t="shared" si="95"/>
        <v>0.6026844853230432</v>
      </c>
      <c r="L504" s="2">
        <f t="shared" si="96"/>
        <v>0.51984125709994278</v>
      </c>
      <c r="M504" s="2">
        <f t="shared" si="97"/>
        <v>0.52163018425148222</v>
      </c>
    </row>
    <row r="505" spans="1:13" x14ac:dyDescent="0.3">
      <c r="A505">
        <v>4976</v>
      </c>
      <c r="B505">
        <v>272.33</v>
      </c>
      <c r="C505" s="4">
        <f t="shared" si="88"/>
        <v>1.2900000000000205</v>
      </c>
      <c r="D505" s="4">
        <f t="shared" si="89"/>
        <v>-0.40749999999998465</v>
      </c>
      <c r="E505" s="4">
        <f t="shared" si="90"/>
        <v>0.13500000000001933</v>
      </c>
      <c r="F505" s="4">
        <f t="shared" si="91"/>
        <v>-0.50999999999999091</v>
      </c>
      <c r="G505" s="2">
        <f t="shared" si="87"/>
        <v>502</v>
      </c>
      <c r="H505" s="5">
        <f t="shared" si="92"/>
        <v>1.718213058419244E-3</v>
      </c>
      <c r="I505" s="5">
        <f t="shared" si="93"/>
        <v>3.2811179391596195E-3</v>
      </c>
      <c r="J505" s="5">
        <f t="shared" si="94"/>
        <v>0.86254295532645775</v>
      </c>
      <c r="K505" s="5">
        <f t="shared" si="95"/>
        <v>0.60596560326220283</v>
      </c>
      <c r="L505" s="2">
        <f t="shared" si="96"/>
        <v>0.52371254027643821</v>
      </c>
      <c r="M505" s="2">
        <f t="shared" si="97"/>
        <v>0.52550427331933847</v>
      </c>
    </row>
    <row r="506" spans="1:13" x14ac:dyDescent="0.3">
      <c r="A506">
        <v>4695</v>
      </c>
      <c r="B506">
        <v>272.60000000000002</v>
      </c>
      <c r="C506" s="4">
        <f t="shared" si="88"/>
        <v>0.39000000000001478</v>
      </c>
      <c r="D506" s="4">
        <f t="shared" si="89"/>
        <v>6.4999999999983515E-2</v>
      </c>
      <c r="E506" s="4">
        <f t="shared" si="90"/>
        <v>0.25499999999999545</v>
      </c>
      <c r="F506" s="4">
        <f t="shared" si="91"/>
        <v>5.9999999999988063E-2</v>
      </c>
      <c r="G506" s="2">
        <f t="shared" si="87"/>
        <v>503</v>
      </c>
      <c r="H506" s="5">
        <f t="shared" si="92"/>
        <v>1.718213058419244E-3</v>
      </c>
      <c r="I506" s="5">
        <f t="shared" si="93"/>
        <v>3.2843709845221331E-3</v>
      </c>
      <c r="J506" s="5">
        <f t="shared" si="94"/>
        <v>0.86426116838487699</v>
      </c>
      <c r="K506" s="5">
        <f t="shared" si="95"/>
        <v>0.609249974246725</v>
      </c>
      <c r="L506" s="2">
        <f t="shared" si="96"/>
        <v>0.52759791584252302</v>
      </c>
      <c r="M506" s="2">
        <f t="shared" si="97"/>
        <v>0.52939495946024095</v>
      </c>
    </row>
    <row r="507" spans="1:13" x14ac:dyDescent="0.3">
      <c r="A507">
        <v>5086</v>
      </c>
      <c r="B507">
        <v>273.11</v>
      </c>
      <c r="C507" s="4">
        <f t="shared" si="88"/>
        <v>1.4199999999999875</v>
      </c>
      <c r="D507" s="4">
        <f t="shared" si="89"/>
        <v>1.019999999999996</v>
      </c>
      <c r="E507" s="4">
        <f t="shared" si="90"/>
        <v>1.164999999999992</v>
      </c>
      <c r="F507" s="4">
        <f t="shared" si="91"/>
        <v>0.45499999999999829</v>
      </c>
      <c r="G507" s="2">
        <f t="shared" si="87"/>
        <v>504</v>
      </c>
      <c r="H507" s="5">
        <f t="shared" si="92"/>
        <v>1.718213058419244E-3</v>
      </c>
      <c r="I507" s="5">
        <f t="shared" si="93"/>
        <v>3.2905156257624344E-3</v>
      </c>
      <c r="J507" s="5">
        <f t="shared" si="94"/>
        <v>0.86597938144329623</v>
      </c>
      <c r="K507" s="5">
        <f t="shared" si="95"/>
        <v>0.61254048987248744</v>
      </c>
      <c r="L507" s="2">
        <f t="shared" si="96"/>
        <v>0.53149990959725979</v>
      </c>
      <c r="M507" s="2">
        <f t="shared" si="97"/>
        <v>0.53332126348753772</v>
      </c>
    </row>
    <row r="508" spans="1:13" x14ac:dyDescent="0.3">
      <c r="A508">
        <v>4565</v>
      </c>
      <c r="B508">
        <v>275.44</v>
      </c>
      <c r="C508" s="4">
        <f t="shared" si="88"/>
        <v>2.4300000000000068</v>
      </c>
      <c r="D508" s="4">
        <f t="shared" si="89"/>
        <v>0.17750000000000909</v>
      </c>
      <c r="E508" s="4">
        <f t="shared" si="90"/>
        <v>1.2650000000000148</v>
      </c>
      <c r="F508" s="4">
        <f t="shared" si="91"/>
        <v>5.0000000000011369E-2</v>
      </c>
      <c r="G508" s="2">
        <f t="shared" si="87"/>
        <v>505</v>
      </c>
      <c r="H508" s="5">
        <f t="shared" si="92"/>
        <v>1.718213058419244E-3</v>
      </c>
      <c r="I508" s="5">
        <f t="shared" si="93"/>
        <v>3.3185882024093036E-3</v>
      </c>
      <c r="J508" s="5">
        <f t="shared" si="94"/>
        <v>0.86769759450171546</v>
      </c>
      <c r="K508" s="5">
        <f t="shared" si="95"/>
        <v>0.6158590780748967</v>
      </c>
      <c r="L508" s="2">
        <f t="shared" si="96"/>
        <v>0.53543761770772635</v>
      </c>
      <c r="M508" s="2">
        <f t="shared" si="97"/>
        <v>0.53728542096422194</v>
      </c>
    </row>
    <row r="509" spans="1:13" x14ac:dyDescent="0.3">
      <c r="A509">
        <v>5180</v>
      </c>
      <c r="B509">
        <v>277.97000000000003</v>
      </c>
      <c r="C509" s="4">
        <f t="shared" si="88"/>
        <v>1.7750000000000057</v>
      </c>
      <c r="D509" s="4">
        <f t="shared" si="89"/>
        <v>-0.60750000000001592</v>
      </c>
      <c r="E509" s="4">
        <f t="shared" si="90"/>
        <v>0.50999999999999091</v>
      </c>
      <c r="F509" s="4">
        <f t="shared" si="91"/>
        <v>-0.37750000000001194</v>
      </c>
      <c r="G509" s="2">
        <f t="shared" si="87"/>
        <v>506</v>
      </c>
      <c r="H509" s="5">
        <f t="shared" si="92"/>
        <v>1.718213058419244E-3</v>
      </c>
      <c r="I509" s="5">
        <f t="shared" si="93"/>
        <v>3.3490704422876644E-3</v>
      </c>
      <c r="J509" s="5">
        <f t="shared" si="94"/>
        <v>0.8694158075601347</v>
      </c>
      <c r="K509" s="5">
        <f t="shared" si="95"/>
        <v>0.61920814851718442</v>
      </c>
      <c r="L509" s="2">
        <f t="shared" si="96"/>
        <v>0.53941328401754551</v>
      </c>
      <c r="M509" s="2">
        <f t="shared" si="97"/>
        <v>0.54127177177049324</v>
      </c>
    </row>
    <row r="510" spans="1:13" x14ac:dyDescent="0.3">
      <c r="A510">
        <v>4994</v>
      </c>
      <c r="B510">
        <v>278.99</v>
      </c>
      <c r="C510" s="4">
        <f t="shared" si="88"/>
        <v>1.214999999999975</v>
      </c>
      <c r="D510" s="4">
        <f t="shared" si="89"/>
        <v>0.44249999999999545</v>
      </c>
      <c r="E510" s="4">
        <f t="shared" si="90"/>
        <v>0.70499999999998408</v>
      </c>
      <c r="F510" s="4">
        <f t="shared" si="91"/>
        <v>9.7499999999996589E-2</v>
      </c>
      <c r="G510" s="2">
        <f t="shared" si="87"/>
        <v>507</v>
      </c>
      <c r="H510" s="5">
        <f t="shared" si="92"/>
        <v>1.718213058419244E-3</v>
      </c>
      <c r="I510" s="5">
        <f t="shared" si="93"/>
        <v>3.3613597247682679E-3</v>
      </c>
      <c r="J510" s="5">
        <f t="shared" si="94"/>
        <v>0.87113402061855394</v>
      </c>
      <c r="K510" s="5">
        <f t="shared" si="95"/>
        <v>0.62256950824195267</v>
      </c>
      <c r="L510" s="2">
        <f t="shared" si="96"/>
        <v>0.54341118588816317</v>
      </c>
      <c r="M510" s="2">
        <f t="shared" si="97"/>
        <v>0.54528447257542612</v>
      </c>
    </row>
    <row r="511" spans="1:13" x14ac:dyDescent="0.3">
      <c r="A511">
        <v>5039</v>
      </c>
      <c r="B511">
        <v>280.39999999999998</v>
      </c>
      <c r="C511" s="4">
        <f t="shared" si="88"/>
        <v>2.6599999999999966</v>
      </c>
      <c r="D511" s="4">
        <f t="shared" si="89"/>
        <v>0.60750000000001592</v>
      </c>
      <c r="E511" s="4">
        <f t="shared" si="90"/>
        <v>1.9550000000000125</v>
      </c>
      <c r="F511" s="4">
        <f t="shared" si="91"/>
        <v>0.62500000000001421</v>
      </c>
      <c r="G511" s="2">
        <f t="shared" si="87"/>
        <v>508</v>
      </c>
      <c r="H511" s="5">
        <f t="shared" si="92"/>
        <v>1.718213058419244E-3</v>
      </c>
      <c r="I511" s="5">
        <f t="shared" si="93"/>
        <v>3.3783478505502785E-3</v>
      </c>
      <c r="J511" s="5">
        <f t="shared" si="94"/>
        <v>0.87285223367697318</v>
      </c>
      <c r="K511" s="5">
        <f t="shared" si="95"/>
        <v>0.62594785609250292</v>
      </c>
      <c r="L511" s="2">
        <f t="shared" si="96"/>
        <v>0.54743549613588138</v>
      </c>
      <c r="M511" s="2">
        <f t="shared" si="97"/>
        <v>0.54934990194585431</v>
      </c>
    </row>
    <row r="512" spans="1:13" x14ac:dyDescent="0.3">
      <c r="A512">
        <v>5029</v>
      </c>
      <c r="B512">
        <v>284.31</v>
      </c>
      <c r="C512" s="4">
        <f t="shared" si="88"/>
        <v>2.4300000000000068</v>
      </c>
      <c r="D512" s="4">
        <f t="shared" si="89"/>
        <v>-1.0024999999999977</v>
      </c>
      <c r="E512" s="4">
        <f t="shared" si="90"/>
        <v>0.47499999999999432</v>
      </c>
      <c r="F512" s="4">
        <f t="shared" si="91"/>
        <v>-0.74000000000000909</v>
      </c>
      <c r="G512" s="2">
        <f t="shared" si="87"/>
        <v>509</v>
      </c>
      <c r="H512" s="5">
        <f t="shared" si="92"/>
        <v>1.718213058419244E-3</v>
      </c>
      <c r="I512" s="5">
        <f t="shared" si="93"/>
        <v>3.4254567667259266E-3</v>
      </c>
      <c r="J512" s="5">
        <f t="shared" si="94"/>
        <v>0.87457044673539241</v>
      </c>
      <c r="K512" s="5">
        <f t="shared" si="95"/>
        <v>0.62937331285922882</v>
      </c>
      <c r="L512" s="2">
        <f t="shared" si="96"/>
        <v>0.55151269683540494</v>
      </c>
      <c r="M512" s="2">
        <f t="shared" si="97"/>
        <v>0.55343711289155995</v>
      </c>
    </row>
    <row r="513" spans="1:13" x14ac:dyDescent="0.3">
      <c r="A513">
        <v>4697</v>
      </c>
      <c r="B513">
        <v>285.26</v>
      </c>
      <c r="C513" s="4">
        <f t="shared" si="88"/>
        <v>0.65500000000000114</v>
      </c>
      <c r="D513" s="4">
        <f t="shared" si="89"/>
        <v>-0.26999999999999602</v>
      </c>
      <c r="E513" s="4">
        <f t="shared" si="90"/>
        <v>0.18000000000000682</v>
      </c>
      <c r="F513" s="4">
        <f t="shared" si="91"/>
        <v>-0.14749999999999375</v>
      </c>
      <c r="G513" s="2">
        <f t="shared" si="87"/>
        <v>510</v>
      </c>
      <c r="H513" s="5">
        <f t="shared" si="92"/>
        <v>1.718213058419244E-3</v>
      </c>
      <c r="I513" s="5">
        <f t="shared" si="93"/>
        <v>3.436902667075508E-3</v>
      </c>
      <c r="J513" s="5">
        <f t="shared" si="94"/>
        <v>0.87628865979381165</v>
      </c>
      <c r="K513" s="5">
        <f t="shared" si="95"/>
        <v>0.63281021552630434</v>
      </c>
      <c r="L513" s="2">
        <f t="shared" si="96"/>
        <v>0.55561171844319668</v>
      </c>
      <c r="M513" s="2">
        <f t="shared" si="97"/>
        <v>0.55753993530836632</v>
      </c>
    </row>
    <row r="514" spans="1:13" x14ac:dyDescent="0.3">
      <c r="A514">
        <v>5014</v>
      </c>
      <c r="B514">
        <v>285.62</v>
      </c>
      <c r="C514" s="4">
        <f t="shared" si="88"/>
        <v>1.8900000000000148</v>
      </c>
      <c r="D514" s="4">
        <f t="shared" si="89"/>
        <v>0.92000000000000171</v>
      </c>
      <c r="E514" s="4">
        <f t="shared" si="90"/>
        <v>1.710000000000008</v>
      </c>
      <c r="F514" s="4">
        <f t="shared" si="91"/>
        <v>0.76500000000000057</v>
      </c>
      <c r="G514" s="2">
        <f t="shared" si="87"/>
        <v>511</v>
      </c>
      <c r="H514" s="5">
        <f t="shared" si="92"/>
        <v>1.718213058419244E-3</v>
      </c>
      <c r="I514" s="5">
        <f t="shared" si="93"/>
        <v>3.4412400608921918E-3</v>
      </c>
      <c r="J514" s="5">
        <f t="shared" si="94"/>
        <v>0.87800687285223089</v>
      </c>
      <c r="K514" s="5">
        <f t="shared" si="95"/>
        <v>0.63625145558719653</v>
      </c>
      <c r="L514" s="2">
        <f t="shared" si="96"/>
        <v>0.55972636642722262</v>
      </c>
      <c r="M514" s="2">
        <f t="shared" si="97"/>
        <v>0.56169076177741473</v>
      </c>
    </row>
    <row r="515" spans="1:13" x14ac:dyDescent="0.3">
      <c r="A515">
        <v>4984</v>
      </c>
      <c r="B515">
        <v>289.04000000000002</v>
      </c>
      <c r="C515" s="4">
        <f t="shared" si="88"/>
        <v>2.4950000000000045</v>
      </c>
      <c r="D515" s="4">
        <f t="shared" si="89"/>
        <v>0.25999999999999091</v>
      </c>
      <c r="E515" s="4">
        <f t="shared" si="90"/>
        <v>0.78499999999999659</v>
      </c>
      <c r="F515" s="4">
        <f t="shared" si="91"/>
        <v>-0.46250000000000568</v>
      </c>
      <c r="G515" s="2">
        <f t="shared" si="87"/>
        <v>512</v>
      </c>
      <c r="H515" s="5">
        <f t="shared" si="92"/>
        <v>1.718213058419244E-3</v>
      </c>
      <c r="I515" s="5">
        <f t="shared" si="93"/>
        <v>3.4824453021506871E-3</v>
      </c>
      <c r="J515" s="5">
        <f t="shared" si="94"/>
        <v>0.87972508591065013</v>
      </c>
      <c r="K515" s="5">
        <f t="shared" si="95"/>
        <v>0.63973390088934723</v>
      </c>
      <c r="L515" s="2">
        <f t="shared" si="96"/>
        <v>0.56388916006225787</v>
      </c>
      <c r="M515" s="2">
        <f t="shared" si="97"/>
        <v>0.56587019616581768</v>
      </c>
    </row>
    <row r="516" spans="1:13" x14ac:dyDescent="0.3">
      <c r="A516">
        <v>5144</v>
      </c>
      <c r="B516">
        <v>290.61</v>
      </c>
      <c r="C516" s="4">
        <f t="shared" si="88"/>
        <v>2.4099999999999966</v>
      </c>
      <c r="D516" s="4">
        <f t="shared" si="89"/>
        <v>0.12999999999999545</v>
      </c>
      <c r="E516" s="4">
        <f t="shared" si="90"/>
        <v>1.625</v>
      </c>
      <c r="F516" s="4">
        <f t="shared" si="91"/>
        <v>0.42000000000000171</v>
      </c>
      <c r="G516" s="2">
        <f t="shared" si="87"/>
        <v>513</v>
      </c>
      <c r="H516" s="5">
        <f t="shared" si="92"/>
        <v>1.718213058419244E-3</v>
      </c>
      <c r="I516" s="5">
        <f t="shared" si="93"/>
        <v>3.5013611585178908E-3</v>
      </c>
      <c r="J516" s="5">
        <f t="shared" si="94"/>
        <v>0.88144329896906937</v>
      </c>
      <c r="K516" s="5">
        <f t="shared" si="95"/>
        <v>0.64323526204786508</v>
      </c>
      <c r="L516" s="2">
        <f t="shared" si="96"/>
        <v>0.56808062661959036</v>
      </c>
      <c r="M516" s="2">
        <f t="shared" si="97"/>
        <v>0.57009617742265795</v>
      </c>
    </row>
    <row r="517" spans="1:13" x14ac:dyDescent="0.3">
      <c r="A517">
        <v>4734</v>
      </c>
      <c r="B517">
        <v>293.86</v>
      </c>
      <c r="C517" s="4">
        <f t="shared" si="88"/>
        <v>2.7549999999999955</v>
      </c>
      <c r="D517" s="4">
        <f t="shared" si="89"/>
        <v>-0.32500000000000284</v>
      </c>
      <c r="E517" s="4">
        <f t="shared" si="90"/>
        <v>1.1299999999999955</v>
      </c>
      <c r="F517" s="4">
        <f t="shared" si="91"/>
        <v>-0.24750000000000227</v>
      </c>
      <c r="G517" s="2">
        <f t="shared" si="87"/>
        <v>514</v>
      </c>
      <c r="H517" s="5">
        <f t="shared" si="92"/>
        <v>1.718213058419244E-3</v>
      </c>
      <c r="I517" s="5">
        <f t="shared" si="93"/>
        <v>3.5405181860296182E-3</v>
      </c>
      <c r="J517" s="5">
        <f t="shared" si="94"/>
        <v>0.8831615120274886</v>
      </c>
      <c r="K517" s="5">
        <f t="shared" si="95"/>
        <v>0.6467757802338947</v>
      </c>
      <c r="L517" s="2">
        <f t="shared" si="96"/>
        <v>0.57231877460559233</v>
      </c>
      <c r="M517" s="2">
        <f t="shared" si="97"/>
        <v>0.57435837318525973</v>
      </c>
    </row>
    <row r="518" spans="1:13" x14ac:dyDescent="0.3">
      <c r="A518">
        <v>4711</v>
      </c>
      <c r="B518">
        <v>296.12</v>
      </c>
      <c r="C518" s="4">
        <f t="shared" si="88"/>
        <v>1.7599999999999909</v>
      </c>
      <c r="D518" s="4">
        <f t="shared" si="89"/>
        <v>-0.53749999999999432</v>
      </c>
      <c r="E518" s="4">
        <f t="shared" si="90"/>
        <v>0.62999999999999545</v>
      </c>
      <c r="F518" s="4">
        <f t="shared" si="91"/>
        <v>-0.25</v>
      </c>
      <c r="G518" s="2">
        <f t="shared" ref="G518:G581" si="98">G517+1</f>
        <v>515</v>
      </c>
      <c r="H518" s="5">
        <f t="shared" si="92"/>
        <v>1.718213058419244E-3</v>
      </c>
      <c r="I518" s="5">
        <f t="shared" si="93"/>
        <v>3.5677473805454654E-3</v>
      </c>
      <c r="J518" s="5">
        <f t="shared" si="94"/>
        <v>0.88487972508590784</v>
      </c>
      <c r="K518" s="5">
        <f t="shared" si="95"/>
        <v>0.65034352761444014</v>
      </c>
      <c r="L518" s="2">
        <f t="shared" si="96"/>
        <v>0.5765932306684709</v>
      </c>
      <c r="M518" s="2">
        <f t="shared" si="97"/>
        <v>0.57864626249960671</v>
      </c>
    </row>
    <row r="519" spans="1:13" x14ac:dyDescent="0.3">
      <c r="A519">
        <v>4670</v>
      </c>
      <c r="B519">
        <v>297.38</v>
      </c>
      <c r="C519" s="4">
        <f t="shared" si="88"/>
        <v>1.6800000000000068</v>
      </c>
      <c r="D519" s="4">
        <f t="shared" si="89"/>
        <v>0.46500000000000341</v>
      </c>
      <c r="E519" s="4">
        <f t="shared" si="90"/>
        <v>1.0500000000000114</v>
      </c>
      <c r="F519" s="4">
        <f t="shared" si="91"/>
        <v>0.21000000000000796</v>
      </c>
      <c r="G519" s="2">
        <f t="shared" si="98"/>
        <v>516</v>
      </c>
      <c r="H519" s="5">
        <f t="shared" si="92"/>
        <v>1.718213058419244E-3</v>
      </c>
      <c r="I519" s="5">
        <f t="shared" si="93"/>
        <v>3.5829282589038584E-3</v>
      </c>
      <c r="J519" s="5">
        <f t="shared" si="94"/>
        <v>0.88659793814432708</v>
      </c>
      <c r="K519" s="5">
        <f t="shared" si="95"/>
        <v>0.65392645587334397</v>
      </c>
      <c r="L519" s="2">
        <f t="shared" si="96"/>
        <v>0.5808934324510614</v>
      </c>
      <c r="M519" s="2">
        <f t="shared" si="97"/>
        <v>0.58296889650795014</v>
      </c>
    </row>
    <row r="520" spans="1:13" x14ac:dyDescent="0.3">
      <c r="A520">
        <v>4760</v>
      </c>
      <c r="B520">
        <v>299.48</v>
      </c>
      <c r="C520" s="4">
        <f t="shared" si="88"/>
        <v>2.6899999999999977</v>
      </c>
      <c r="D520" s="4">
        <f t="shared" si="89"/>
        <v>0.38249999999999318</v>
      </c>
      <c r="E520" s="4">
        <f t="shared" si="90"/>
        <v>1.6399999999999864</v>
      </c>
      <c r="F520" s="4">
        <f t="shared" si="91"/>
        <v>0.29499999999998749</v>
      </c>
      <c r="G520" s="2">
        <f t="shared" si="98"/>
        <v>517</v>
      </c>
      <c r="H520" s="5">
        <f t="shared" si="92"/>
        <v>1.718213058419244E-3</v>
      </c>
      <c r="I520" s="5">
        <f t="shared" si="93"/>
        <v>3.6082297228345133E-3</v>
      </c>
      <c r="J520" s="5">
        <f t="shared" si="94"/>
        <v>0.88831615120274632</v>
      </c>
      <c r="K520" s="5">
        <f t="shared" si="95"/>
        <v>0.65753468559617845</v>
      </c>
      <c r="L520" s="2">
        <f t="shared" si="96"/>
        <v>0.58522846587426003</v>
      </c>
      <c r="M520" s="2">
        <f t="shared" si="97"/>
        <v>0.58733903483253569</v>
      </c>
    </row>
    <row r="521" spans="1:13" x14ac:dyDescent="0.3">
      <c r="A521">
        <v>5179</v>
      </c>
      <c r="B521">
        <v>302.76</v>
      </c>
      <c r="C521" s="4">
        <f t="shared" si="88"/>
        <v>2.4449999999999932</v>
      </c>
      <c r="D521" s="4">
        <f t="shared" si="89"/>
        <v>-0.54999999999999716</v>
      </c>
      <c r="E521" s="4">
        <f t="shared" si="90"/>
        <v>0.80500000000000682</v>
      </c>
      <c r="F521" s="4">
        <f t="shared" si="91"/>
        <v>-0.41749999999998977</v>
      </c>
      <c r="G521" s="2">
        <f t="shared" si="98"/>
        <v>518</v>
      </c>
      <c r="H521" s="5">
        <f t="shared" si="92"/>
        <v>1.718213058419244E-3</v>
      </c>
      <c r="I521" s="5">
        <f t="shared" si="93"/>
        <v>3.647748199830964E-3</v>
      </c>
      <c r="J521" s="5">
        <f t="shared" si="94"/>
        <v>0.89003436426116556</v>
      </c>
      <c r="K521" s="5">
        <f t="shared" si="95"/>
        <v>0.66118243379600938</v>
      </c>
      <c r="L521" s="2">
        <f t="shared" si="96"/>
        <v>0.58961113941602716</v>
      </c>
      <c r="M521" s="2">
        <f t="shared" si="97"/>
        <v>0.5917389730731154</v>
      </c>
    </row>
    <row r="522" spans="1:13" x14ac:dyDescent="0.3">
      <c r="A522">
        <v>4730</v>
      </c>
      <c r="B522">
        <v>304.37</v>
      </c>
      <c r="C522" s="4">
        <f t="shared" si="88"/>
        <v>1.5900000000000034</v>
      </c>
      <c r="D522" s="4">
        <f t="shared" si="89"/>
        <v>0.32500000000000284</v>
      </c>
      <c r="E522" s="4">
        <f t="shared" si="90"/>
        <v>0.78499999999999659</v>
      </c>
      <c r="F522" s="4">
        <f t="shared" si="91"/>
        <v>-1.0000000000005116E-2</v>
      </c>
      <c r="G522" s="2">
        <f t="shared" si="98"/>
        <v>519</v>
      </c>
      <c r="H522" s="5">
        <f t="shared" si="92"/>
        <v>1.718213058419244E-3</v>
      </c>
      <c r="I522" s="5">
        <f t="shared" si="93"/>
        <v>3.6671459888444665E-3</v>
      </c>
      <c r="J522" s="5">
        <f t="shared" si="94"/>
        <v>0.89175257731958479</v>
      </c>
      <c r="K522" s="5">
        <f t="shared" si="95"/>
        <v>0.66484957978485382</v>
      </c>
      <c r="L522" s="2">
        <f t="shared" si="96"/>
        <v>0.59402367953285717</v>
      </c>
      <c r="M522" s="2">
        <f t="shared" si="97"/>
        <v>0.59616838145361328</v>
      </c>
    </row>
    <row r="523" spans="1:13" x14ac:dyDescent="0.3">
      <c r="A523">
        <v>5035</v>
      </c>
      <c r="B523">
        <v>305.94</v>
      </c>
      <c r="C523" s="4">
        <f t="shared" si="88"/>
        <v>3.0949999999999989</v>
      </c>
      <c r="D523" s="4">
        <f t="shared" si="89"/>
        <v>0.92999999999999261</v>
      </c>
      <c r="E523" s="4">
        <f t="shared" si="90"/>
        <v>2.3100000000000023</v>
      </c>
      <c r="F523" s="4">
        <f t="shared" si="91"/>
        <v>0.76250000000000284</v>
      </c>
      <c r="G523" s="2">
        <f t="shared" si="98"/>
        <v>520</v>
      </c>
      <c r="H523" s="5">
        <f t="shared" si="92"/>
        <v>1.718213058419244E-3</v>
      </c>
      <c r="I523" s="5">
        <f t="shared" si="93"/>
        <v>3.6860618452116702E-3</v>
      </c>
      <c r="J523" s="5">
        <f t="shared" si="94"/>
        <v>0.89347079037800403</v>
      </c>
      <c r="K523" s="5">
        <f t="shared" si="95"/>
        <v>0.66853564163006551</v>
      </c>
      <c r="L523" s="2">
        <f t="shared" si="96"/>
        <v>0.59846575479254815</v>
      </c>
      <c r="M523" s="2">
        <f t="shared" si="97"/>
        <v>0.60066019017505101</v>
      </c>
    </row>
    <row r="524" spans="1:13" x14ac:dyDescent="0.3">
      <c r="A524">
        <v>5076</v>
      </c>
      <c r="B524">
        <v>310.56</v>
      </c>
      <c r="C524" s="4">
        <f t="shared" si="88"/>
        <v>3.4499999999999886</v>
      </c>
      <c r="D524" s="4">
        <f t="shared" si="89"/>
        <v>-9.7499999999996589E-2</v>
      </c>
      <c r="E524" s="4">
        <f t="shared" si="90"/>
        <v>1.1399999999999864</v>
      </c>
      <c r="F524" s="4">
        <f t="shared" si="91"/>
        <v>-0.58500000000000796</v>
      </c>
      <c r="G524" s="2">
        <f t="shared" si="98"/>
        <v>521</v>
      </c>
      <c r="H524" s="5">
        <f t="shared" si="92"/>
        <v>1.718213058419244E-3</v>
      </c>
      <c r="I524" s="5">
        <f t="shared" si="93"/>
        <v>3.7417250658591103E-3</v>
      </c>
      <c r="J524" s="5">
        <f t="shared" si="94"/>
        <v>0.89518900343642327</v>
      </c>
      <c r="K524" s="5">
        <f t="shared" si="95"/>
        <v>0.67227736669592464</v>
      </c>
      <c r="L524" s="2">
        <f t="shared" si="96"/>
        <v>0.60297042167572434</v>
      </c>
      <c r="M524" s="2">
        <f t="shared" si="97"/>
        <v>0.60518944804413277</v>
      </c>
    </row>
    <row r="525" spans="1:13" x14ac:dyDescent="0.3">
      <c r="A525">
        <v>4773</v>
      </c>
      <c r="B525">
        <v>312.83999999999997</v>
      </c>
      <c r="C525" s="4">
        <f t="shared" si="88"/>
        <v>2.9000000000000057</v>
      </c>
      <c r="D525" s="4">
        <f t="shared" si="89"/>
        <v>8.5000000000007958E-2</v>
      </c>
      <c r="E525" s="4">
        <f t="shared" si="90"/>
        <v>1.7600000000000193</v>
      </c>
      <c r="F525" s="4">
        <f t="shared" si="91"/>
        <v>0.31000000000001648</v>
      </c>
      <c r="G525" s="2">
        <f t="shared" si="98"/>
        <v>522</v>
      </c>
      <c r="H525" s="5">
        <f t="shared" si="92"/>
        <v>1.718213058419244E-3</v>
      </c>
      <c r="I525" s="5">
        <f t="shared" si="93"/>
        <v>3.7691952266981068E-3</v>
      </c>
      <c r="J525" s="5">
        <f t="shared" si="94"/>
        <v>0.89690721649484251</v>
      </c>
      <c r="K525" s="5">
        <f t="shared" si="95"/>
        <v>0.67604656192262269</v>
      </c>
      <c r="L525" s="2">
        <f t="shared" si="96"/>
        <v>0.60751263210572259</v>
      </c>
      <c r="M525" s="2">
        <f t="shared" si="97"/>
        <v>0.60976969637454415</v>
      </c>
    </row>
    <row r="526" spans="1:13" x14ac:dyDescent="0.3">
      <c r="A526">
        <v>4672</v>
      </c>
      <c r="B526">
        <v>316.36</v>
      </c>
      <c r="C526" s="4">
        <f t="shared" si="88"/>
        <v>3.6200000000000045</v>
      </c>
      <c r="D526" s="4">
        <f t="shared" si="89"/>
        <v>-0.36250000000001137</v>
      </c>
      <c r="E526" s="4">
        <f t="shared" si="90"/>
        <v>1.8599999999999852</v>
      </c>
      <c r="F526" s="4">
        <f t="shared" si="91"/>
        <v>4.9999999999982947E-2</v>
      </c>
      <c r="G526" s="2">
        <f t="shared" si="98"/>
        <v>523</v>
      </c>
      <c r="H526" s="5">
        <f t="shared" si="92"/>
        <v>1.718213058419244E-3</v>
      </c>
      <c r="I526" s="5">
        <f t="shared" si="93"/>
        <v>3.8116052995723474E-3</v>
      </c>
      <c r="J526" s="5">
        <f t="shared" si="94"/>
        <v>0.89862542955326175</v>
      </c>
      <c r="K526" s="5">
        <f t="shared" si="95"/>
        <v>0.67985816722219505</v>
      </c>
      <c r="L526" s="2">
        <f t="shared" si="96"/>
        <v>0.61210597873613248</v>
      </c>
      <c r="M526" s="2">
        <f t="shared" si="97"/>
        <v>0.61440331915956448</v>
      </c>
    </row>
    <row r="527" spans="1:13" x14ac:dyDescent="0.3">
      <c r="A527">
        <v>4657</v>
      </c>
      <c r="B527">
        <v>320.08</v>
      </c>
      <c r="C527" s="4">
        <f t="shared" si="88"/>
        <v>2.1749999999999829</v>
      </c>
      <c r="D527" s="4">
        <f t="shared" si="89"/>
        <v>-1.332499999999996</v>
      </c>
      <c r="E527" s="4">
        <f t="shared" si="90"/>
        <v>0.31499999999999773</v>
      </c>
      <c r="F527" s="4">
        <f t="shared" si="91"/>
        <v>-0.77249999999999375</v>
      </c>
      <c r="G527" s="2">
        <f t="shared" si="98"/>
        <v>524</v>
      </c>
      <c r="H527" s="5">
        <f t="shared" si="92"/>
        <v>1.718213058419244E-3</v>
      </c>
      <c r="I527" s="5">
        <f t="shared" si="93"/>
        <v>3.8564250356780782E-3</v>
      </c>
      <c r="J527" s="5">
        <f t="shared" si="94"/>
        <v>0.90034364261168098</v>
      </c>
      <c r="K527" s="5">
        <f t="shared" si="95"/>
        <v>0.68371459225787312</v>
      </c>
      <c r="L527" s="2">
        <f t="shared" si="96"/>
        <v>0.61675285384086298</v>
      </c>
      <c r="M527" s="2">
        <f t="shared" si="97"/>
        <v>0.61905702826795461</v>
      </c>
    </row>
    <row r="528" spans="1:13" x14ac:dyDescent="0.3">
      <c r="A528">
        <v>5001</v>
      </c>
      <c r="B528">
        <v>320.70999999999998</v>
      </c>
      <c r="C528" s="4">
        <f t="shared" si="88"/>
        <v>0.95500000000001251</v>
      </c>
      <c r="D528" s="4">
        <f t="shared" si="89"/>
        <v>-0.20499999999998408</v>
      </c>
      <c r="E528" s="4">
        <f t="shared" si="90"/>
        <v>0.64000000000001478</v>
      </c>
      <c r="F528" s="4">
        <f t="shared" si="91"/>
        <v>0.16250000000000853</v>
      </c>
      <c r="G528" s="2">
        <f t="shared" si="98"/>
        <v>525</v>
      </c>
      <c r="H528" s="5">
        <f t="shared" si="92"/>
        <v>1.718213058419244E-3</v>
      </c>
      <c r="I528" s="5">
        <f t="shared" si="93"/>
        <v>3.8640154748572748E-3</v>
      </c>
      <c r="J528" s="5">
        <f t="shared" si="94"/>
        <v>0.90206185567010022</v>
      </c>
      <c r="K528" s="5">
        <f t="shared" si="95"/>
        <v>0.68757860773273038</v>
      </c>
      <c r="L528" s="2">
        <f t="shared" si="96"/>
        <v>0.62141984135294681</v>
      </c>
      <c r="M528" s="2">
        <f t="shared" si="97"/>
        <v>0.62373792723786969</v>
      </c>
    </row>
    <row r="529" spans="1:13" x14ac:dyDescent="0.3">
      <c r="A529">
        <v>5127</v>
      </c>
      <c r="B529">
        <v>321.99</v>
      </c>
      <c r="C529" s="4">
        <f t="shared" si="88"/>
        <v>1.7650000000000148</v>
      </c>
      <c r="D529" s="4">
        <f t="shared" si="89"/>
        <v>0.86749999999999261</v>
      </c>
      <c r="E529" s="4">
        <f t="shared" si="90"/>
        <v>1.125</v>
      </c>
      <c r="F529" s="4">
        <f t="shared" si="91"/>
        <v>0.24249999999999261</v>
      </c>
      <c r="G529" s="2">
        <f t="shared" si="98"/>
        <v>526</v>
      </c>
      <c r="H529" s="5">
        <f t="shared" si="92"/>
        <v>1.718213058419244E-3</v>
      </c>
      <c r="I529" s="5">
        <f t="shared" si="93"/>
        <v>3.8794373195388172E-3</v>
      </c>
      <c r="J529" s="5">
        <f t="shared" si="94"/>
        <v>0.90378006872851946</v>
      </c>
      <c r="K529" s="5">
        <f t="shared" si="95"/>
        <v>0.69145804505226915</v>
      </c>
      <c r="L529" s="2">
        <f t="shared" si="96"/>
        <v>0.62611407172258537</v>
      </c>
      <c r="M529" s="2">
        <f t="shared" si="97"/>
        <v>0.62845665792051919</v>
      </c>
    </row>
    <row r="530" spans="1:13" x14ac:dyDescent="0.3">
      <c r="A530">
        <v>4768</v>
      </c>
      <c r="B530">
        <v>324.24</v>
      </c>
      <c r="C530" s="4">
        <f t="shared" si="88"/>
        <v>2.6899999999999977</v>
      </c>
      <c r="D530" s="4">
        <f t="shared" si="89"/>
        <v>-8.5000000000007958E-2</v>
      </c>
      <c r="E530" s="4">
        <f t="shared" si="90"/>
        <v>1.5649999999999977</v>
      </c>
      <c r="F530" s="4">
        <f t="shared" si="91"/>
        <v>0.21999999999999886</v>
      </c>
      <c r="G530" s="2">
        <f t="shared" si="98"/>
        <v>527</v>
      </c>
      <c r="H530" s="5">
        <f t="shared" si="92"/>
        <v>1.718213058419244E-3</v>
      </c>
      <c r="I530" s="5">
        <f t="shared" si="93"/>
        <v>3.9065460308930896E-3</v>
      </c>
      <c r="J530" s="5">
        <f t="shared" si="94"/>
        <v>0.9054982817869387</v>
      </c>
      <c r="K530" s="5">
        <f t="shared" si="95"/>
        <v>0.69536459108316229</v>
      </c>
      <c r="L530" s="2">
        <f t="shared" si="96"/>
        <v>0.63084622696204218</v>
      </c>
      <c r="M530" s="2">
        <f t="shared" si="97"/>
        <v>0.63322296061355821</v>
      </c>
    </row>
    <row r="531" spans="1:13" x14ac:dyDescent="0.3">
      <c r="A531">
        <v>5041</v>
      </c>
      <c r="B531">
        <v>327.37</v>
      </c>
      <c r="C531" s="4">
        <f t="shared" si="88"/>
        <v>1.5949999999999989</v>
      </c>
      <c r="D531" s="4">
        <f t="shared" si="89"/>
        <v>-0.35750000000000171</v>
      </c>
      <c r="E531" s="4">
        <f t="shared" si="90"/>
        <v>3.0000000000001137E-2</v>
      </c>
      <c r="F531" s="4">
        <f t="shared" si="91"/>
        <v>-0.76749999999999829</v>
      </c>
      <c r="G531" s="2">
        <f t="shared" si="98"/>
        <v>528</v>
      </c>
      <c r="H531" s="5">
        <f t="shared" si="92"/>
        <v>1.718213058419244E-3</v>
      </c>
      <c r="I531" s="5">
        <f t="shared" si="93"/>
        <v>3.9442572604659228E-3</v>
      </c>
      <c r="J531" s="5">
        <f t="shared" si="94"/>
        <v>0.90721649484535793</v>
      </c>
      <c r="K531" s="5">
        <f t="shared" si="95"/>
        <v>0.69930884834362816</v>
      </c>
      <c r="L531" s="2">
        <f t="shared" si="96"/>
        <v>0.63562608380374253</v>
      </c>
      <c r="M531" s="2">
        <f t="shared" si="97"/>
        <v>0.63800347328112772</v>
      </c>
    </row>
    <row r="532" spans="1:13" x14ac:dyDescent="0.3">
      <c r="A532">
        <v>4872</v>
      </c>
      <c r="B532">
        <v>327.43</v>
      </c>
      <c r="C532" s="4">
        <f t="shared" si="88"/>
        <v>1.9749999999999943</v>
      </c>
      <c r="D532" s="4">
        <f t="shared" si="89"/>
        <v>0.27750000000000341</v>
      </c>
      <c r="E532" s="4">
        <f t="shared" si="90"/>
        <v>1.9449999999999932</v>
      </c>
      <c r="F532" s="4">
        <f t="shared" si="91"/>
        <v>0.95749999999999602</v>
      </c>
      <c r="G532" s="2">
        <f t="shared" si="98"/>
        <v>529</v>
      </c>
      <c r="H532" s="5">
        <f t="shared" si="92"/>
        <v>1.718213058419244E-3</v>
      </c>
      <c r="I532" s="5">
        <f t="shared" si="93"/>
        <v>3.9449801594353701E-3</v>
      </c>
      <c r="J532" s="5">
        <f t="shared" si="94"/>
        <v>0.90893470790377717</v>
      </c>
      <c r="K532" s="5">
        <f t="shared" si="95"/>
        <v>0.70325382850306351</v>
      </c>
      <c r="L532" s="2">
        <f t="shared" si="96"/>
        <v>0.64042015310416234</v>
      </c>
      <c r="M532" s="2">
        <f t="shared" si="97"/>
        <v>0.64284014248785681</v>
      </c>
    </row>
    <row r="533" spans="1:13" x14ac:dyDescent="0.3">
      <c r="A533">
        <v>4673</v>
      </c>
      <c r="B533">
        <v>331.32</v>
      </c>
      <c r="C533" s="4">
        <f t="shared" si="88"/>
        <v>2.1500000000000057</v>
      </c>
      <c r="D533" s="4">
        <f t="shared" si="89"/>
        <v>-0.54749999999999943</v>
      </c>
      <c r="E533" s="4">
        <f t="shared" si="90"/>
        <v>0.20500000000001251</v>
      </c>
      <c r="F533" s="4">
        <f t="shared" si="91"/>
        <v>-0.86999999999999034</v>
      </c>
      <c r="G533" s="2">
        <f t="shared" si="98"/>
        <v>530</v>
      </c>
      <c r="H533" s="5">
        <f t="shared" si="92"/>
        <v>1.718213058419244E-3</v>
      </c>
      <c r="I533" s="5">
        <f t="shared" si="93"/>
        <v>3.9918481092878688E-3</v>
      </c>
      <c r="J533" s="5">
        <f t="shared" si="94"/>
        <v>0.91065292096219641</v>
      </c>
      <c r="K533" s="5">
        <f t="shared" si="95"/>
        <v>0.70724567661235138</v>
      </c>
      <c r="L533" s="2">
        <f t="shared" si="96"/>
        <v>0.64527054000198869</v>
      </c>
      <c r="M533" s="2">
        <f t="shared" si="97"/>
        <v>0.6476950278377468</v>
      </c>
    </row>
    <row r="534" spans="1:13" x14ac:dyDescent="0.3">
      <c r="A534">
        <v>4580</v>
      </c>
      <c r="B534">
        <v>331.73</v>
      </c>
      <c r="C534" s="4">
        <f t="shared" si="88"/>
        <v>0.87999999999999545</v>
      </c>
      <c r="D534" s="4">
        <f t="shared" si="89"/>
        <v>-0.43500000000000227</v>
      </c>
      <c r="E534" s="4">
        <f t="shared" si="90"/>
        <v>0.67499999999998295</v>
      </c>
      <c r="F534" s="4">
        <f t="shared" si="91"/>
        <v>0.23499999999998522</v>
      </c>
      <c r="G534" s="2">
        <f t="shared" si="98"/>
        <v>531</v>
      </c>
      <c r="H534" s="5">
        <f t="shared" si="92"/>
        <v>1.718213058419244E-3</v>
      </c>
      <c r="I534" s="5">
        <f t="shared" si="93"/>
        <v>3.9967879189124252E-3</v>
      </c>
      <c r="J534" s="5">
        <f t="shared" si="94"/>
        <v>0.91237113402061565</v>
      </c>
      <c r="K534" s="5">
        <f t="shared" si="95"/>
        <v>0.71124246453126383</v>
      </c>
      <c r="L534" s="2">
        <f t="shared" si="96"/>
        <v>0.65013916001826655</v>
      </c>
      <c r="M534" s="2">
        <f t="shared" si="97"/>
        <v>0.65257848777745675</v>
      </c>
    </row>
    <row r="535" spans="1:13" x14ac:dyDescent="0.3">
      <c r="A535">
        <v>4817</v>
      </c>
      <c r="B535">
        <v>333.08</v>
      </c>
      <c r="C535" s="4">
        <f t="shared" si="88"/>
        <v>1.2800000000000011</v>
      </c>
      <c r="D535" s="4">
        <f t="shared" si="89"/>
        <v>1.2500000000002842E-2</v>
      </c>
      <c r="E535" s="4">
        <f t="shared" si="90"/>
        <v>0.60500000000001819</v>
      </c>
      <c r="F535" s="4">
        <f t="shared" si="91"/>
        <v>-3.4999999999982379E-2</v>
      </c>
      <c r="G535" s="2">
        <f t="shared" si="98"/>
        <v>532</v>
      </c>
      <c r="H535" s="5">
        <f t="shared" si="92"/>
        <v>1.718213058419244E-3</v>
      </c>
      <c r="I535" s="5">
        <f t="shared" si="93"/>
        <v>4.0130531457249884E-3</v>
      </c>
      <c r="J535" s="5">
        <f t="shared" si="94"/>
        <v>0.91408934707903489</v>
      </c>
      <c r="K535" s="5">
        <f t="shared" si="95"/>
        <v>0.71525551767698881</v>
      </c>
      <c r="L535" s="2">
        <f t="shared" si="96"/>
        <v>0.65503641051861483</v>
      </c>
      <c r="M535" s="2">
        <f t="shared" si="97"/>
        <v>0.65748906429511922</v>
      </c>
    </row>
    <row r="536" spans="1:13" x14ac:dyDescent="0.3">
      <c r="A536">
        <v>4676</v>
      </c>
      <c r="B536">
        <v>334.29</v>
      </c>
      <c r="C536" s="4">
        <f t="shared" si="88"/>
        <v>0.90500000000000114</v>
      </c>
      <c r="D536" s="4">
        <f t="shared" si="89"/>
        <v>-0.44250000000000966</v>
      </c>
      <c r="E536" s="4">
        <f t="shared" si="90"/>
        <v>0.29999999999998295</v>
      </c>
      <c r="F536" s="4">
        <f t="shared" si="91"/>
        <v>-0.15250000000001762</v>
      </c>
      <c r="G536" s="2">
        <f t="shared" si="98"/>
        <v>533</v>
      </c>
      <c r="H536" s="5">
        <f t="shared" si="92"/>
        <v>1.718213058419244E-3</v>
      </c>
      <c r="I536" s="5">
        <f t="shared" si="93"/>
        <v>4.0276316082755092E-3</v>
      </c>
      <c r="J536" s="5">
        <f t="shared" si="94"/>
        <v>0.91580756013745412</v>
      </c>
      <c r="K536" s="5">
        <f t="shared" si="95"/>
        <v>0.71928314928526427</v>
      </c>
      <c r="L536" s="2">
        <f t="shared" si="96"/>
        <v>0.65996082769472486</v>
      </c>
      <c r="M536" s="2">
        <f t="shared" si="97"/>
        <v>0.66242010183464373</v>
      </c>
    </row>
    <row r="537" spans="1:13" x14ac:dyDescent="0.3">
      <c r="A537">
        <v>5028</v>
      </c>
      <c r="B537">
        <v>334.89</v>
      </c>
      <c r="C537" s="4">
        <f t="shared" si="88"/>
        <v>0.39499999999998181</v>
      </c>
      <c r="D537" s="4">
        <f t="shared" si="89"/>
        <v>-0.10999999999999943</v>
      </c>
      <c r="E537" s="4">
        <f t="shared" si="90"/>
        <v>9.4999999999998863E-2</v>
      </c>
      <c r="F537" s="4">
        <f t="shared" si="91"/>
        <v>-0.10249999999999204</v>
      </c>
      <c r="G537" s="2">
        <f t="shared" si="98"/>
        <v>534</v>
      </c>
      <c r="H537" s="5">
        <f t="shared" si="92"/>
        <v>1.718213058419244E-3</v>
      </c>
      <c r="I537" s="5">
        <f t="shared" si="93"/>
        <v>4.0348605979699812E-3</v>
      </c>
      <c r="J537" s="5">
        <f t="shared" si="94"/>
        <v>0.91752577319587336</v>
      </c>
      <c r="K537" s="5">
        <f t="shared" si="95"/>
        <v>0.72331800988323425</v>
      </c>
      <c r="L537" s="2">
        <f t="shared" si="96"/>
        <v>0.66490573073458603</v>
      </c>
      <c r="M537" s="2">
        <f t="shared" si="97"/>
        <v>0.66736710525621845</v>
      </c>
    </row>
    <row r="538" spans="1:13" x14ac:dyDescent="0.3">
      <c r="A538">
        <v>4779</v>
      </c>
      <c r="B538">
        <v>335.08</v>
      </c>
      <c r="C538" s="4">
        <f t="shared" si="88"/>
        <v>0.68500000000000227</v>
      </c>
      <c r="D538" s="4">
        <f t="shared" si="89"/>
        <v>0.10000000000000853</v>
      </c>
      <c r="E538" s="4">
        <f t="shared" si="90"/>
        <v>0.59000000000000341</v>
      </c>
      <c r="F538" s="4">
        <f t="shared" si="91"/>
        <v>0.24750000000000227</v>
      </c>
      <c r="G538" s="2">
        <f t="shared" si="98"/>
        <v>535</v>
      </c>
      <c r="H538" s="5">
        <f t="shared" si="92"/>
        <v>1.718213058419244E-3</v>
      </c>
      <c r="I538" s="5">
        <f t="shared" si="93"/>
        <v>4.0371497780398976E-3</v>
      </c>
      <c r="J538" s="5">
        <f t="shared" si="94"/>
        <v>0.9192439862542926</v>
      </c>
      <c r="K538" s="5">
        <f t="shared" si="95"/>
        <v>0.72735515966127418</v>
      </c>
      <c r="L538" s="2">
        <f t="shared" si="96"/>
        <v>0.66986660752309568</v>
      </c>
      <c r="M538" s="2">
        <f t="shared" si="97"/>
        <v>0.67234105094849139</v>
      </c>
    </row>
    <row r="539" spans="1:13" x14ac:dyDescent="0.3">
      <c r="A539">
        <v>5015</v>
      </c>
      <c r="B539">
        <v>336.26</v>
      </c>
      <c r="C539" s="4">
        <f t="shared" ref="C539:C585" si="99">IF(AND(ISNUMBER(B538),ISNUMBER(B540)),(B540-B538)/2,"")</f>
        <v>0.59499999999999886</v>
      </c>
      <c r="D539" s="4">
        <f t="shared" ref="D539:D585" si="100">IF(AND(ISNUMBER(C538),ISNUMBER(C540)),(C540-C538)/2,"")</f>
        <v>0.22499999999999432</v>
      </c>
      <c r="E539" s="4">
        <f t="shared" ref="E539:E585" si="101">IF(AND(ISNUMBER(B539),ISNUMBER(B540)),(B540-B539)/2,"")</f>
        <v>4.9999999999954525E-3</v>
      </c>
      <c r="F539" s="4">
        <f t="shared" ref="F539:F585" si="102">IF(AND(ISNUMBER(E538),ISNUMBER(E539)),(E539-E538)/2,"")</f>
        <v>-0.29250000000000398</v>
      </c>
      <c r="G539" s="2">
        <f t="shared" si="98"/>
        <v>536</v>
      </c>
      <c r="H539" s="5">
        <f t="shared" ref="H539:H585" si="103">1/MAX(G:G)</f>
        <v>1.718213058419244E-3</v>
      </c>
      <c r="I539" s="5">
        <f t="shared" ref="I539:I585" si="104">B539/SUM(B:B)</f>
        <v>4.0513667911056947E-3</v>
      </c>
      <c r="J539" s="5">
        <f t="shared" ref="J539:J585" si="105">H539+J538</f>
        <v>0.92096219931271184</v>
      </c>
      <c r="K539" s="5">
        <f t="shared" ref="K539:K585" si="106">I539+K538</f>
        <v>0.73140652645237991</v>
      </c>
      <c r="L539" s="2">
        <f t="shared" ref="L539:L585" si="107">K539*J540</f>
        <v>0.67485447543801846</v>
      </c>
      <c r="M539" s="2">
        <f t="shared" ref="M539:M585" si="108">K540*J539</f>
        <v>0.67732902982385168</v>
      </c>
    </row>
    <row r="540" spans="1:13" x14ac:dyDescent="0.3">
      <c r="A540">
        <v>4685</v>
      </c>
      <c r="B540">
        <v>336.27</v>
      </c>
      <c r="C540" s="4">
        <f t="shared" si="99"/>
        <v>1.1349999999999909</v>
      </c>
      <c r="D540" s="4">
        <f t="shared" si="100"/>
        <v>2.8850000000000051</v>
      </c>
      <c r="E540" s="4">
        <f t="shared" si="101"/>
        <v>1.1299999999999955</v>
      </c>
      <c r="F540" s="4">
        <f t="shared" si="102"/>
        <v>0.5625</v>
      </c>
      <c r="G540" s="2">
        <f t="shared" si="98"/>
        <v>537</v>
      </c>
      <c r="H540" s="5">
        <f t="shared" si="103"/>
        <v>1.718213058419244E-3</v>
      </c>
      <c r="I540" s="5">
        <f t="shared" si="104"/>
        <v>4.0514872742672689E-3</v>
      </c>
      <c r="J540" s="5">
        <f t="shared" si="105"/>
        <v>0.92268041237113108</v>
      </c>
      <c r="K540" s="5">
        <f t="shared" si="106"/>
        <v>0.73545801372664721</v>
      </c>
      <c r="L540" s="2">
        <f t="shared" si="107"/>
        <v>0.67985637695006007</v>
      </c>
      <c r="M540" s="2">
        <f t="shared" si="108"/>
        <v>0.6823560551803175</v>
      </c>
    </row>
    <row r="541" spans="1:13" x14ac:dyDescent="0.3">
      <c r="A541">
        <v>4783</v>
      </c>
      <c r="B541">
        <v>338.53</v>
      </c>
      <c r="C541" s="4">
        <f t="shared" si="99"/>
        <v>6.3650000000000091</v>
      </c>
      <c r="D541" s="4">
        <f t="shared" si="100"/>
        <v>2.2250000000000085</v>
      </c>
      <c r="E541" s="4">
        <f t="shared" si="101"/>
        <v>5.2350000000000136</v>
      </c>
      <c r="F541" s="4">
        <f t="shared" si="102"/>
        <v>2.0525000000000091</v>
      </c>
      <c r="G541" s="2">
        <f t="shared" si="98"/>
        <v>538</v>
      </c>
      <c r="H541" s="5">
        <f t="shared" si="103"/>
        <v>1.718213058419244E-3</v>
      </c>
      <c r="I541" s="5">
        <f t="shared" si="104"/>
        <v>4.0787164687831161E-3</v>
      </c>
      <c r="J541" s="5">
        <f t="shared" si="105"/>
        <v>0.92439862542955031</v>
      </c>
      <c r="K541" s="5">
        <f t="shared" si="106"/>
        <v>0.73953673019543031</v>
      </c>
      <c r="L541" s="2">
        <f t="shared" si="107"/>
        <v>0.6848974185143224</v>
      </c>
      <c r="M541" s="2">
        <f t="shared" si="108"/>
        <v>0.68751370581356741</v>
      </c>
    </row>
    <row r="542" spans="1:13" x14ac:dyDescent="0.3">
      <c r="A542">
        <v>5146</v>
      </c>
      <c r="B542">
        <v>349</v>
      </c>
      <c r="C542" s="4">
        <f t="shared" si="99"/>
        <v>5.585000000000008</v>
      </c>
      <c r="D542" s="4">
        <f t="shared" si="100"/>
        <v>-2.2775000000000034</v>
      </c>
      <c r="E542" s="4">
        <f t="shared" si="101"/>
        <v>0.34999999999999432</v>
      </c>
      <c r="F542" s="4">
        <f t="shared" si="102"/>
        <v>-2.4425000000000097</v>
      </c>
      <c r="G542" s="2">
        <f t="shared" si="98"/>
        <v>539</v>
      </c>
      <c r="H542" s="5">
        <f t="shared" si="103"/>
        <v>1.718213058419244E-3</v>
      </c>
      <c r="I542" s="5">
        <f t="shared" si="104"/>
        <v>4.2048623389516664E-3</v>
      </c>
      <c r="J542" s="5">
        <f t="shared" si="105"/>
        <v>0.92611683848796955</v>
      </c>
      <c r="K542" s="5">
        <f t="shared" si="106"/>
        <v>0.74374159253438199</v>
      </c>
      <c r="L542" s="2">
        <f t="shared" si="107"/>
        <v>0.69006951884633161</v>
      </c>
      <c r="M542" s="2">
        <f t="shared" si="108"/>
        <v>0.6926936168495047</v>
      </c>
    </row>
    <row r="543" spans="1:13" x14ac:dyDescent="0.3">
      <c r="A543">
        <v>4885</v>
      </c>
      <c r="B543">
        <v>349.7</v>
      </c>
      <c r="C543" s="4">
        <f t="shared" si="99"/>
        <v>1.8100000000000023</v>
      </c>
      <c r="D543" s="4">
        <f t="shared" si="100"/>
        <v>-1.5550000000000068</v>
      </c>
      <c r="E543" s="4">
        <f t="shared" si="101"/>
        <v>1.460000000000008</v>
      </c>
      <c r="F543" s="4">
        <f t="shared" si="102"/>
        <v>0.55500000000000682</v>
      </c>
      <c r="G543" s="2">
        <f t="shared" si="98"/>
        <v>540</v>
      </c>
      <c r="H543" s="5">
        <f t="shared" si="103"/>
        <v>1.718213058419244E-3</v>
      </c>
      <c r="I543" s="5">
        <f t="shared" si="104"/>
        <v>4.2132961602618845E-3</v>
      </c>
      <c r="J543" s="5">
        <f t="shared" si="105"/>
        <v>0.92783505154638879</v>
      </c>
      <c r="K543" s="5">
        <f t="shared" si="106"/>
        <v>0.74795488869464388</v>
      </c>
      <c r="L543" s="2">
        <f t="shared" si="107"/>
        <v>0.69526390856323206</v>
      </c>
      <c r="M543" s="2">
        <f t="shared" si="108"/>
        <v>0.69792064880853077</v>
      </c>
    </row>
    <row r="544" spans="1:13" x14ac:dyDescent="0.3">
      <c r="A544">
        <v>4809</v>
      </c>
      <c r="B544">
        <v>352.62</v>
      </c>
      <c r="C544" s="4">
        <f t="shared" si="99"/>
        <v>2.4749999999999943</v>
      </c>
      <c r="D544" s="4">
        <f t="shared" si="100"/>
        <v>6.0000000000002274E-2</v>
      </c>
      <c r="E544" s="4">
        <f t="shared" si="101"/>
        <v>1.0149999999999864</v>
      </c>
      <c r="F544" s="4">
        <f t="shared" si="102"/>
        <v>-0.2225000000000108</v>
      </c>
      <c r="G544" s="2">
        <f t="shared" si="98"/>
        <v>541</v>
      </c>
      <c r="H544" s="5">
        <f t="shared" si="103"/>
        <v>1.718213058419244E-3</v>
      </c>
      <c r="I544" s="5">
        <f t="shared" si="104"/>
        <v>4.2484772434416519E-3</v>
      </c>
      <c r="J544" s="5">
        <f t="shared" si="105"/>
        <v>0.92955326460480803</v>
      </c>
      <c r="K544" s="5">
        <f t="shared" si="106"/>
        <v>0.75220336593808557</v>
      </c>
      <c r="L544" s="2">
        <f t="shared" si="107"/>
        <v>0.70050554010041421</v>
      </c>
      <c r="M544" s="2">
        <f t="shared" si="108"/>
        <v>0.70318501543549572</v>
      </c>
    </row>
    <row r="545" spans="1:13" x14ac:dyDescent="0.3">
      <c r="A545">
        <v>4750</v>
      </c>
      <c r="B545">
        <v>354.65</v>
      </c>
      <c r="C545" s="4">
        <f t="shared" si="99"/>
        <v>1.9300000000000068</v>
      </c>
      <c r="D545" s="4">
        <f t="shared" si="100"/>
        <v>-0.57749999999998636</v>
      </c>
      <c r="E545" s="4">
        <f t="shared" si="101"/>
        <v>0.91500000000002046</v>
      </c>
      <c r="F545" s="4">
        <f t="shared" si="102"/>
        <v>-4.9999999999982947E-2</v>
      </c>
      <c r="G545" s="2">
        <f t="shared" si="98"/>
        <v>542</v>
      </c>
      <c r="H545" s="5">
        <f t="shared" si="103"/>
        <v>1.718213058419244E-3</v>
      </c>
      <c r="I545" s="5">
        <f t="shared" si="104"/>
        <v>4.2729353252412847E-3</v>
      </c>
      <c r="J545" s="5">
        <f t="shared" si="105"/>
        <v>0.93127147766322727</v>
      </c>
      <c r="K545" s="5">
        <f t="shared" si="106"/>
        <v>0.75647630126332688</v>
      </c>
      <c r="L545" s="2">
        <f t="shared" si="107"/>
        <v>0.70578459035392638</v>
      </c>
      <c r="M545" s="2">
        <f t="shared" si="108"/>
        <v>0.70848459875234804</v>
      </c>
    </row>
    <row r="546" spans="1:13" x14ac:dyDescent="0.3">
      <c r="A546">
        <v>4647</v>
      </c>
      <c r="B546">
        <v>356.48</v>
      </c>
      <c r="C546" s="4">
        <f t="shared" si="99"/>
        <v>1.3200000000000216</v>
      </c>
      <c r="D546" s="4">
        <f t="shared" si="100"/>
        <v>-0.51000000000000512</v>
      </c>
      <c r="E546" s="4">
        <f t="shared" si="101"/>
        <v>0.40500000000000114</v>
      </c>
      <c r="F546" s="4">
        <f t="shared" si="102"/>
        <v>-0.25500000000000966</v>
      </c>
      <c r="G546" s="2">
        <f t="shared" si="98"/>
        <v>543</v>
      </c>
      <c r="H546" s="5">
        <f t="shared" si="103"/>
        <v>1.718213058419244E-3</v>
      </c>
      <c r="I546" s="5">
        <f t="shared" si="104"/>
        <v>4.2949837438094277E-3</v>
      </c>
      <c r="J546" s="5">
        <f t="shared" si="105"/>
        <v>0.9329896907216465</v>
      </c>
      <c r="K546" s="5">
        <f t="shared" si="106"/>
        <v>0.76077128500713631</v>
      </c>
      <c r="L546" s="2">
        <f t="shared" si="107"/>
        <v>0.71109893306508731</v>
      </c>
      <c r="M546" s="2">
        <f t="shared" si="108"/>
        <v>0.71380804663686903</v>
      </c>
    </row>
    <row r="547" spans="1:13" x14ac:dyDescent="0.3">
      <c r="A547">
        <v>5189</v>
      </c>
      <c r="B547">
        <v>357.29</v>
      </c>
      <c r="C547" s="4">
        <f t="shared" si="99"/>
        <v>0.90999999999999659</v>
      </c>
      <c r="D547" s="4">
        <f t="shared" si="100"/>
        <v>0.62249999999998806</v>
      </c>
      <c r="E547" s="4">
        <f t="shared" si="101"/>
        <v>0.50499999999999545</v>
      </c>
      <c r="F547" s="4">
        <f t="shared" si="102"/>
        <v>4.9999999999997158E-2</v>
      </c>
      <c r="G547" s="2">
        <f t="shared" si="98"/>
        <v>544</v>
      </c>
      <c r="H547" s="5">
        <f t="shared" si="103"/>
        <v>1.718213058419244E-3</v>
      </c>
      <c r="I547" s="5">
        <f t="shared" si="104"/>
        <v>4.3047428798969655E-3</v>
      </c>
      <c r="J547" s="5">
        <f t="shared" si="105"/>
        <v>0.93470790378006574</v>
      </c>
      <c r="K547" s="5">
        <f t="shared" si="106"/>
        <v>0.76507602788703333</v>
      </c>
      <c r="L547" s="2">
        <f t="shared" si="107"/>
        <v>0.71643717388046702</v>
      </c>
      <c r="M547" s="2">
        <f t="shared" si="108"/>
        <v>0.71915766172515172</v>
      </c>
    </row>
    <row r="548" spans="1:13" x14ac:dyDescent="0.3">
      <c r="A548">
        <v>5108</v>
      </c>
      <c r="B548">
        <v>358.3</v>
      </c>
      <c r="C548" s="4">
        <f t="shared" si="99"/>
        <v>2.5649999999999977</v>
      </c>
      <c r="D548" s="4">
        <f t="shared" si="100"/>
        <v>5.4325000000000045</v>
      </c>
      <c r="E548" s="4">
        <f t="shared" si="101"/>
        <v>2.0600000000000023</v>
      </c>
      <c r="F548" s="4">
        <f t="shared" si="102"/>
        <v>0.77750000000000341</v>
      </c>
      <c r="G548" s="2">
        <f t="shared" si="98"/>
        <v>545</v>
      </c>
      <c r="H548" s="5">
        <f t="shared" si="103"/>
        <v>1.718213058419244E-3</v>
      </c>
      <c r="I548" s="5">
        <f t="shared" si="104"/>
        <v>4.3169116792159947E-3</v>
      </c>
      <c r="J548" s="5">
        <f t="shared" si="105"/>
        <v>0.93642611683848498</v>
      </c>
      <c r="K548" s="5">
        <f t="shared" si="106"/>
        <v>0.76939293956624932</v>
      </c>
      <c r="L548" s="2">
        <f t="shared" si="107"/>
        <v>0.72180162371678824</v>
      </c>
      <c r="M548" s="2">
        <f t="shared" si="108"/>
        <v>0.72456859487607772</v>
      </c>
    </row>
    <row r="549" spans="1:13" x14ac:dyDescent="0.3">
      <c r="A549">
        <v>4928</v>
      </c>
      <c r="B549">
        <v>362.42</v>
      </c>
      <c r="C549" s="4">
        <f t="shared" si="99"/>
        <v>11.775000000000006</v>
      </c>
      <c r="D549" s="4">
        <f t="shared" si="100"/>
        <v>7.7824999999999989</v>
      </c>
      <c r="E549" s="4">
        <f t="shared" si="101"/>
        <v>9.7150000000000034</v>
      </c>
      <c r="F549" s="4">
        <f t="shared" si="102"/>
        <v>3.8275000000000006</v>
      </c>
      <c r="G549" s="2">
        <f t="shared" si="98"/>
        <v>546</v>
      </c>
      <c r="H549" s="5">
        <f t="shared" si="103"/>
        <v>1.718213058419244E-3</v>
      </c>
      <c r="I549" s="5">
        <f t="shared" si="104"/>
        <v>4.3665507417847077E-3</v>
      </c>
      <c r="J549" s="5">
        <f t="shared" si="105"/>
        <v>0.93814432989690422</v>
      </c>
      <c r="K549" s="5">
        <f t="shared" si="106"/>
        <v>0.77375949030803404</v>
      </c>
      <c r="L549" s="2">
        <f t="shared" si="107"/>
        <v>0.7272275621967238</v>
      </c>
      <c r="M549" s="2">
        <f t="shared" si="108"/>
        <v>0.73021415180186355</v>
      </c>
    </row>
    <row r="550" spans="1:13" x14ac:dyDescent="0.3">
      <c r="A550">
        <v>4765</v>
      </c>
      <c r="B550">
        <v>381.85</v>
      </c>
      <c r="C550" s="4">
        <f t="shared" si="99"/>
        <v>18.129999999999995</v>
      </c>
      <c r="D550" s="4">
        <f t="shared" si="100"/>
        <v>-1.0625000000000142</v>
      </c>
      <c r="E550" s="4">
        <f t="shared" si="101"/>
        <v>8.414999999999992</v>
      </c>
      <c r="F550" s="4">
        <f t="shared" si="102"/>
        <v>-0.65000000000000568</v>
      </c>
      <c r="G550" s="2">
        <f t="shared" si="98"/>
        <v>547</v>
      </c>
      <c r="H550" s="5">
        <f t="shared" si="103"/>
        <v>1.718213058419244E-3</v>
      </c>
      <c r="I550" s="5">
        <f t="shared" si="104"/>
        <v>4.6006495247240516E-3</v>
      </c>
      <c r="J550" s="5">
        <f t="shared" si="105"/>
        <v>0.93986254295532345</v>
      </c>
      <c r="K550" s="5">
        <f t="shared" si="106"/>
        <v>0.77836013983275809</v>
      </c>
      <c r="L550" s="2">
        <f t="shared" si="107"/>
        <v>0.73288892891469082</v>
      </c>
      <c r="M550" s="2">
        <f t="shared" si="108"/>
        <v>0.73606609741850526</v>
      </c>
    </row>
    <row r="551" spans="1:13" x14ac:dyDescent="0.3">
      <c r="A551">
        <v>5090</v>
      </c>
      <c r="B551">
        <v>398.68</v>
      </c>
      <c r="C551" s="4">
        <f t="shared" si="99"/>
        <v>9.6499999999999773</v>
      </c>
      <c r="D551" s="4">
        <f t="shared" si="100"/>
        <v>-8.1350000000000051</v>
      </c>
      <c r="E551" s="4">
        <f t="shared" si="101"/>
        <v>1.2349999999999852</v>
      </c>
      <c r="F551" s="4">
        <f t="shared" si="102"/>
        <v>-3.5900000000000034</v>
      </c>
      <c r="G551" s="2">
        <f t="shared" si="98"/>
        <v>548</v>
      </c>
      <c r="H551" s="5">
        <f t="shared" si="103"/>
        <v>1.718213058419244E-3</v>
      </c>
      <c r="I551" s="5">
        <f t="shared" si="104"/>
        <v>4.8034226856540126E-3</v>
      </c>
      <c r="J551" s="5">
        <f t="shared" si="105"/>
        <v>0.94158075601374269</v>
      </c>
      <c r="K551" s="5">
        <f t="shared" si="106"/>
        <v>0.78316356251841213</v>
      </c>
      <c r="L551" s="2">
        <f t="shared" si="107"/>
        <v>0.73875738113849976</v>
      </c>
      <c r="M551" s="2">
        <f t="shared" si="108"/>
        <v>0.74196257046502567</v>
      </c>
    </row>
    <row r="552" spans="1:13" x14ac:dyDescent="0.3">
      <c r="A552">
        <v>4745</v>
      </c>
      <c r="B552">
        <v>401.15</v>
      </c>
      <c r="C552" s="4">
        <f t="shared" si="99"/>
        <v>1.8599999999999852</v>
      </c>
      <c r="D552" s="4">
        <f t="shared" si="100"/>
        <v>-4.2899999999999778</v>
      </c>
      <c r="E552" s="4">
        <f t="shared" si="101"/>
        <v>0.625</v>
      </c>
      <c r="F552" s="4">
        <f t="shared" si="102"/>
        <v>-0.30499999999999261</v>
      </c>
      <c r="G552" s="2">
        <f t="shared" si="98"/>
        <v>549</v>
      </c>
      <c r="H552" s="5">
        <f t="shared" si="103"/>
        <v>1.718213058419244E-3</v>
      </c>
      <c r="I552" s="5">
        <f t="shared" si="104"/>
        <v>4.8331820265629256E-3</v>
      </c>
      <c r="J552" s="5">
        <f t="shared" si="105"/>
        <v>0.94329896907216193</v>
      </c>
      <c r="K552" s="5">
        <f t="shared" si="106"/>
        <v>0.78799674454497504</v>
      </c>
      <c r="L552" s="2">
        <f t="shared" si="107"/>
        <v>0.74467046305796369</v>
      </c>
      <c r="M552" s="2">
        <f t="shared" si="108"/>
        <v>0.74788985883975256</v>
      </c>
    </row>
    <row r="553" spans="1:13" x14ac:dyDescent="0.3">
      <c r="A553">
        <v>4770</v>
      </c>
      <c r="B553">
        <v>402.4</v>
      </c>
      <c r="C553" s="4">
        <f t="shared" si="99"/>
        <v>1.0700000000000216</v>
      </c>
      <c r="D553" s="4">
        <f t="shared" si="100"/>
        <v>0.40750000000001307</v>
      </c>
      <c r="E553" s="4">
        <f t="shared" si="101"/>
        <v>0.4450000000000216</v>
      </c>
      <c r="F553" s="4">
        <f t="shared" si="102"/>
        <v>-8.99999999999892E-2</v>
      </c>
      <c r="G553" s="2">
        <f t="shared" si="98"/>
        <v>550</v>
      </c>
      <c r="H553" s="5">
        <f t="shared" si="103"/>
        <v>1.718213058419244E-3</v>
      </c>
      <c r="I553" s="5">
        <f t="shared" si="104"/>
        <v>4.8482424217597435E-3</v>
      </c>
      <c r="J553" s="5">
        <f t="shared" si="105"/>
        <v>0.94501718213058117</v>
      </c>
      <c r="K553" s="5">
        <f t="shared" si="106"/>
        <v>0.79284498696673478</v>
      </c>
      <c r="L553" s="2">
        <f t="shared" si="107"/>
        <v>0.75061441205956958</v>
      </c>
      <c r="M553" s="2">
        <f t="shared" si="108"/>
        <v>0.75384394126190668</v>
      </c>
    </row>
    <row r="554" spans="1:13" x14ac:dyDescent="0.3">
      <c r="A554">
        <v>5037</v>
      </c>
      <c r="B554">
        <v>403.29</v>
      </c>
      <c r="C554" s="4">
        <f t="shared" si="99"/>
        <v>2.6750000000000114</v>
      </c>
      <c r="D554" s="4">
        <f t="shared" si="100"/>
        <v>0.82249999999999091</v>
      </c>
      <c r="E554" s="4">
        <f t="shared" si="101"/>
        <v>2.2299999999999898</v>
      </c>
      <c r="F554" s="4">
        <f t="shared" si="102"/>
        <v>0.89249999999998408</v>
      </c>
      <c r="G554" s="2">
        <f t="shared" si="98"/>
        <v>551</v>
      </c>
      <c r="H554" s="5">
        <f t="shared" si="103"/>
        <v>1.718213058419244E-3</v>
      </c>
      <c r="I554" s="5">
        <f t="shared" si="104"/>
        <v>4.8589654231398789E-3</v>
      </c>
      <c r="J554" s="5">
        <f t="shared" si="105"/>
        <v>0.94673539518900041</v>
      </c>
      <c r="K554" s="5">
        <f t="shared" si="106"/>
        <v>0.79770395238987468</v>
      </c>
      <c r="L554" s="2">
        <f t="shared" si="107"/>
        <v>0.75658519195740448</v>
      </c>
      <c r="M554" s="2">
        <f t="shared" si="108"/>
        <v>0.75986559445016144</v>
      </c>
    </row>
    <row r="555" spans="1:13" x14ac:dyDescent="0.3">
      <c r="A555">
        <v>4922</v>
      </c>
      <c r="B555">
        <v>407.75</v>
      </c>
      <c r="C555" s="4">
        <f t="shared" si="99"/>
        <v>2.7150000000000034</v>
      </c>
      <c r="D555" s="4">
        <f t="shared" si="100"/>
        <v>4.7424999999999926</v>
      </c>
      <c r="E555" s="4">
        <f t="shared" si="101"/>
        <v>0.48500000000001364</v>
      </c>
      <c r="F555" s="4">
        <f t="shared" si="102"/>
        <v>-0.87249999999998806</v>
      </c>
      <c r="G555" s="2">
        <f t="shared" si="98"/>
        <v>552</v>
      </c>
      <c r="H555" s="5">
        <f t="shared" si="103"/>
        <v>1.718213058419244E-3</v>
      </c>
      <c r="I555" s="5">
        <f t="shared" si="104"/>
        <v>4.9127009132021258E-3</v>
      </c>
      <c r="J555" s="5">
        <f t="shared" si="105"/>
        <v>0.94845360824741964</v>
      </c>
      <c r="K555" s="5">
        <f t="shared" si="106"/>
        <v>0.80261665330307685</v>
      </c>
      <c r="L555" s="2">
        <f t="shared" si="107"/>
        <v>0.76262372727938155</v>
      </c>
      <c r="M555" s="2">
        <f t="shared" si="108"/>
        <v>0.76591521422300324</v>
      </c>
    </row>
    <row r="556" spans="1:13" x14ac:dyDescent="0.3">
      <c r="A556">
        <v>4813</v>
      </c>
      <c r="B556">
        <v>408.72</v>
      </c>
      <c r="C556" s="4">
        <f t="shared" si="99"/>
        <v>12.159999999999997</v>
      </c>
      <c r="D556" s="4">
        <f t="shared" si="100"/>
        <v>4.8049999999999926</v>
      </c>
      <c r="E556" s="4">
        <f t="shared" si="101"/>
        <v>11.674999999999983</v>
      </c>
      <c r="F556" s="4">
        <f t="shared" si="102"/>
        <v>5.5949999999999847</v>
      </c>
      <c r="G556" s="2">
        <f t="shared" si="98"/>
        <v>553</v>
      </c>
      <c r="H556" s="5">
        <f t="shared" si="103"/>
        <v>1.718213058419244E-3</v>
      </c>
      <c r="I556" s="5">
        <f t="shared" si="104"/>
        <v>4.9243877798748571E-3</v>
      </c>
      <c r="J556" s="5">
        <f t="shared" si="105"/>
        <v>0.95017182130583888</v>
      </c>
      <c r="K556" s="5">
        <f t="shared" si="106"/>
        <v>0.80754104108295166</v>
      </c>
      <c r="L556" s="2">
        <f t="shared" si="107"/>
        <v>0.76869026934699969</v>
      </c>
      <c r="M556" s="2">
        <f t="shared" si="108"/>
        <v>0.77224906640195978</v>
      </c>
    </row>
    <row r="557" spans="1:13" x14ac:dyDescent="0.3">
      <c r="A557">
        <v>5185</v>
      </c>
      <c r="B557">
        <v>432.07</v>
      </c>
      <c r="C557" s="4">
        <f t="shared" si="99"/>
        <v>12.324999999999989</v>
      </c>
      <c r="D557" s="4">
        <f t="shared" si="100"/>
        <v>-2.8599999999999994</v>
      </c>
      <c r="E557" s="4">
        <f t="shared" si="101"/>
        <v>0.65000000000000568</v>
      </c>
      <c r="F557" s="4">
        <f t="shared" si="102"/>
        <v>-5.5124999999999886</v>
      </c>
      <c r="G557" s="2">
        <f t="shared" si="98"/>
        <v>554</v>
      </c>
      <c r="H557" s="5">
        <f t="shared" si="103"/>
        <v>1.718213058419244E-3</v>
      </c>
      <c r="I557" s="5">
        <f t="shared" si="104"/>
        <v>5.2057159621514224E-3</v>
      </c>
      <c r="J557" s="5">
        <f t="shared" si="105"/>
        <v>0.95189003436425812</v>
      </c>
      <c r="K557" s="5">
        <f t="shared" si="106"/>
        <v>0.81274675704510313</v>
      </c>
      <c r="L557" s="2">
        <f t="shared" si="107"/>
        <v>0.77504201058424538</v>
      </c>
      <c r="M557" s="2">
        <f t="shared" si="108"/>
        <v>0.77861571691291087</v>
      </c>
    </row>
    <row r="558" spans="1:13" x14ac:dyDescent="0.3">
      <c r="A558">
        <v>4951</v>
      </c>
      <c r="B558">
        <v>433.37</v>
      </c>
      <c r="C558" s="4">
        <f t="shared" si="99"/>
        <v>6.4399999999999977</v>
      </c>
      <c r="D558" s="4">
        <f t="shared" si="100"/>
        <v>-2.1574999999999989</v>
      </c>
      <c r="E558" s="4">
        <f t="shared" si="101"/>
        <v>5.789999999999992</v>
      </c>
      <c r="F558" s="4">
        <f t="shared" si="102"/>
        <v>2.5699999999999932</v>
      </c>
      <c r="G558" s="2">
        <f t="shared" si="98"/>
        <v>555</v>
      </c>
      <c r="H558" s="5">
        <f t="shared" si="103"/>
        <v>1.718213058419244E-3</v>
      </c>
      <c r="I558" s="5">
        <f t="shared" si="104"/>
        <v>5.2213787731561134E-3</v>
      </c>
      <c r="J558" s="5">
        <f t="shared" si="105"/>
        <v>0.95360824742267736</v>
      </c>
      <c r="K558" s="5">
        <f t="shared" si="106"/>
        <v>0.81796813581825922</v>
      </c>
      <c r="L558" s="2">
        <f t="shared" si="107"/>
        <v>0.78142660397757846</v>
      </c>
      <c r="M558" s="2">
        <f t="shared" si="108"/>
        <v>0.78513335725317246</v>
      </c>
    </row>
    <row r="559" spans="1:13" x14ac:dyDescent="0.3">
      <c r="A559">
        <v>4835</v>
      </c>
      <c r="B559">
        <v>444.95</v>
      </c>
      <c r="C559" s="4">
        <f t="shared" si="99"/>
        <v>8.0099999999999909</v>
      </c>
      <c r="D559" s="4">
        <f t="shared" si="100"/>
        <v>1.5975000000000108</v>
      </c>
      <c r="E559" s="4">
        <f t="shared" si="101"/>
        <v>2.2199999999999989</v>
      </c>
      <c r="F559" s="4">
        <f t="shared" si="102"/>
        <v>-1.7849999999999966</v>
      </c>
      <c r="G559" s="2">
        <f t="shared" si="98"/>
        <v>556</v>
      </c>
      <c r="H559" s="5">
        <f t="shared" si="103"/>
        <v>1.718213058419244E-3</v>
      </c>
      <c r="I559" s="5">
        <f t="shared" si="104"/>
        <v>5.3608982742594383E-3</v>
      </c>
      <c r="J559" s="5">
        <f t="shared" si="105"/>
        <v>0.9553264604810966</v>
      </c>
      <c r="K559" s="5">
        <f t="shared" si="106"/>
        <v>0.82332903409251867</v>
      </c>
      <c r="L559" s="2">
        <f t="shared" si="107"/>
        <v>0.78796266664867942</v>
      </c>
      <c r="M559" s="2">
        <f t="shared" si="108"/>
        <v>0.79172052465829224</v>
      </c>
    </row>
    <row r="560" spans="1:13" x14ac:dyDescent="0.3">
      <c r="A560">
        <v>4771</v>
      </c>
      <c r="B560">
        <v>449.39</v>
      </c>
      <c r="C560" s="4">
        <f t="shared" si="99"/>
        <v>9.6350000000000193</v>
      </c>
      <c r="D560" s="4">
        <f t="shared" si="100"/>
        <v>-2.9999999999986926E-2</v>
      </c>
      <c r="E560" s="4">
        <f t="shared" si="101"/>
        <v>7.4150000000000205</v>
      </c>
      <c r="F560" s="4">
        <f t="shared" si="102"/>
        <v>2.5975000000000108</v>
      </c>
      <c r="G560" s="2">
        <f t="shared" si="98"/>
        <v>557</v>
      </c>
      <c r="H560" s="5">
        <f t="shared" si="103"/>
        <v>1.718213058419244E-3</v>
      </c>
      <c r="I560" s="5">
        <f t="shared" si="104"/>
        <v>5.4143927979985367E-3</v>
      </c>
      <c r="J560" s="5">
        <f t="shared" si="105"/>
        <v>0.95704467353951583</v>
      </c>
      <c r="K560" s="5">
        <f t="shared" si="106"/>
        <v>0.82874342689051717</v>
      </c>
      <c r="L560" s="2">
        <f t="shared" si="107"/>
        <v>0.79456844021461703</v>
      </c>
      <c r="M560" s="2">
        <f t="shared" si="108"/>
        <v>0.79849729964422744</v>
      </c>
    </row>
    <row r="561" spans="1:13" x14ac:dyDescent="0.3">
      <c r="A561">
        <v>4775</v>
      </c>
      <c r="B561">
        <v>464.22</v>
      </c>
      <c r="C561" s="4">
        <f t="shared" si="99"/>
        <v>7.9500000000000171</v>
      </c>
      <c r="D561" s="4">
        <f t="shared" si="100"/>
        <v>-4.5500000000000114</v>
      </c>
      <c r="E561" s="4">
        <f t="shared" si="101"/>
        <v>0.53499999999999659</v>
      </c>
      <c r="F561" s="4">
        <f t="shared" si="102"/>
        <v>-3.4400000000000119</v>
      </c>
      <c r="G561" s="2">
        <f t="shared" si="98"/>
        <v>558</v>
      </c>
      <c r="H561" s="5">
        <f t="shared" si="103"/>
        <v>1.718213058419244E-3</v>
      </c>
      <c r="I561" s="5">
        <f t="shared" si="104"/>
        <v>5.5930693266135895E-3</v>
      </c>
      <c r="J561" s="5">
        <f t="shared" si="105"/>
        <v>0.95876288659793507</v>
      </c>
      <c r="K561" s="5">
        <f t="shared" si="106"/>
        <v>0.8343364962171308</v>
      </c>
      <c r="L561" s="2">
        <f t="shared" si="107"/>
        <v>0.80136443537005952</v>
      </c>
      <c r="M561" s="2">
        <f t="shared" si="108"/>
        <v>0.80530565488153405</v>
      </c>
    </row>
    <row r="562" spans="1:13" x14ac:dyDescent="0.3">
      <c r="A562">
        <v>4791</v>
      </c>
      <c r="B562">
        <v>465.29</v>
      </c>
      <c r="C562" s="4">
        <f t="shared" si="99"/>
        <v>0.53499999999999659</v>
      </c>
      <c r="D562" s="4">
        <f t="shared" si="100"/>
        <v>-3.5050000000000097</v>
      </c>
      <c r="E562" s="4">
        <f t="shared" si="101"/>
        <v>0</v>
      </c>
      <c r="F562" s="4">
        <f t="shared" si="102"/>
        <v>-0.26749999999999829</v>
      </c>
      <c r="G562" s="2">
        <f t="shared" si="98"/>
        <v>559</v>
      </c>
      <c r="H562" s="5">
        <f t="shared" si="103"/>
        <v>1.718213058419244E-3</v>
      </c>
      <c r="I562" s="5">
        <f t="shared" si="104"/>
        <v>5.6059610249020661E-3</v>
      </c>
      <c r="J562" s="5">
        <f t="shared" si="105"/>
        <v>0.96048109965635431</v>
      </c>
      <c r="K562" s="5">
        <f t="shared" si="106"/>
        <v>0.83994245724203287</v>
      </c>
      <c r="L562" s="2">
        <f t="shared" si="107"/>
        <v>0.8081920550782421</v>
      </c>
      <c r="M562" s="2">
        <f t="shared" si="108"/>
        <v>0.81213327458971674</v>
      </c>
    </row>
    <row r="563" spans="1:13" x14ac:dyDescent="0.3">
      <c r="A563">
        <v>5016</v>
      </c>
      <c r="B563">
        <v>465.29</v>
      </c>
      <c r="C563" s="4">
        <f t="shared" si="99"/>
        <v>0.93999999999999773</v>
      </c>
      <c r="D563" s="4">
        <f t="shared" si="100"/>
        <v>1.3575000000000017</v>
      </c>
      <c r="E563" s="4">
        <f t="shared" si="101"/>
        <v>0.93999999999999773</v>
      </c>
      <c r="F563" s="4">
        <f t="shared" si="102"/>
        <v>0.46999999999999886</v>
      </c>
      <c r="G563" s="2">
        <f t="shared" si="98"/>
        <v>560</v>
      </c>
      <c r="H563" s="5">
        <f t="shared" si="103"/>
        <v>1.718213058419244E-3</v>
      </c>
      <c r="I563" s="5">
        <f t="shared" si="104"/>
        <v>5.6059610249020661E-3</v>
      </c>
      <c r="J563" s="5">
        <f t="shared" si="105"/>
        <v>0.96219931271477355</v>
      </c>
      <c r="K563" s="5">
        <f t="shared" si="106"/>
        <v>0.84554841826693494</v>
      </c>
      <c r="L563" s="2">
        <f t="shared" si="107"/>
        <v>0.81503893925730064</v>
      </c>
      <c r="M563" s="2">
        <f t="shared" si="108"/>
        <v>0.81900195338604431</v>
      </c>
    </row>
    <row r="564" spans="1:13" x14ac:dyDescent="0.3">
      <c r="A564">
        <v>5110</v>
      </c>
      <c r="B564">
        <v>467.17</v>
      </c>
      <c r="C564" s="4">
        <f t="shared" si="99"/>
        <v>3.25</v>
      </c>
      <c r="D564" s="4">
        <f t="shared" si="100"/>
        <v>0.79999999999999716</v>
      </c>
      <c r="E564" s="4">
        <f t="shared" si="101"/>
        <v>2.3100000000000023</v>
      </c>
      <c r="F564" s="4">
        <f t="shared" si="102"/>
        <v>0.68500000000000227</v>
      </c>
      <c r="G564" s="2">
        <f t="shared" si="98"/>
        <v>561</v>
      </c>
      <c r="H564" s="5">
        <f t="shared" si="103"/>
        <v>1.718213058419244E-3</v>
      </c>
      <c r="I564" s="5">
        <f t="shared" si="104"/>
        <v>5.6286118592780805E-3</v>
      </c>
      <c r="J564" s="5">
        <f t="shared" si="105"/>
        <v>0.96391752577319278</v>
      </c>
      <c r="K564" s="5">
        <f t="shared" si="106"/>
        <v>0.85117703012621304</v>
      </c>
      <c r="L564" s="2">
        <f t="shared" si="107"/>
        <v>0.82192696036242296</v>
      </c>
      <c r="M564" s="2">
        <f t="shared" si="108"/>
        <v>0.82594362924508968</v>
      </c>
    </row>
    <row r="565" spans="1:13" x14ac:dyDescent="0.3">
      <c r="A565">
        <v>4574</v>
      </c>
      <c r="B565">
        <v>471.79</v>
      </c>
      <c r="C565" s="4">
        <f t="shared" si="99"/>
        <v>2.539999999999992</v>
      </c>
      <c r="D565" s="4">
        <f t="shared" si="100"/>
        <v>-1.2250000000000085</v>
      </c>
      <c r="E565" s="4">
        <f t="shared" si="101"/>
        <v>0.22999999999998977</v>
      </c>
      <c r="F565" s="4">
        <f t="shared" si="102"/>
        <v>-1.0400000000000063</v>
      </c>
      <c r="G565" s="2">
        <f t="shared" si="98"/>
        <v>562</v>
      </c>
      <c r="H565" s="5">
        <f t="shared" si="103"/>
        <v>1.718213058419244E-3</v>
      </c>
      <c r="I565" s="5">
        <f t="shared" si="104"/>
        <v>5.684275079925521E-3</v>
      </c>
      <c r="J565" s="5">
        <f t="shared" si="105"/>
        <v>0.96563573883161202</v>
      </c>
      <c r="K565" s="5">
        <f t="shared" si="106"/>
        <v>0.85686130520613857</v>
      </c>
      <c r="L565" s="2">
        <f t="shared" si="107"/>
        <v>0.82888816981280833</v>
      </c>
      <c r="M565" s="2">
        <f t="shared" si="108"/>
        <v>0.83291019046642534</v>
      </c>
    </row>
    <row r="566" spans="1:13" x14ac:dyDescent="0.3">
      <c r="A566">
        <v>4749</v>
      </c>
      <c r="B566">
        <v>472.25</v>
      </c>
      <c r="C566" s="4">
        <f t="shared" si="99"/>
        <v>0.79999999999998295</v>
      </c>
      <c r="D566" s="4">
        <f t="shared" si="100"/>
        <v>-0.28249999999999886</v>
      </c>
      <c r="E566" s="4">
        <f t="shared" si="101"/>
        <v>0.56999999999999318</v>
      </c>
      <c r="F566" s="4">
        <f t="shared" si="102"/>
        <v>0.17000000000000171</v>
      </c>
      <c r="G566" s="2">
        <f t="shared" si="98"/>
        <v>563</v>
      </c>
      <c r="H566" s="5">
        <f t="shared" si="103"/>
        <v>1.718213058419244E-3</v>
      </c>
      <c r="I566" s="5">
        <f t="shared" si="104"/>
        <v>5.6898173053579497E-3</v>
      </c>
      <c r="J566" s="5">
        <f t="shared" si="105"/>
        <v>0.96735395189003126</v>
      </c>
      <c r="K566" s="5">
        <f t="shared" si="106"/>
        <v>0.86255112251149657</v>
      </c>
      <c r="L566" s="2">
        <f t="shared" si="107"/>
        <v>0.83587428367093208</v>
      </c>
      <c r="M566" s="2">
        <f t="shared" si="108"/>
        <v>0.83990959100887241</v>
      </c>
    </row>
    <row r="567" spans="1:13" x14ac:dyDescent="0.3">
      <c r="A567">
        <v>4814</v>
      </c>
      <c r="B567">
        <v>473.39</v>
      </c>
      <c r="C567" s="4">
        <f t="shared" si="99"/>
        <v>1.9749999999999943</v>
      </c>
      <c r="D567" s="4">
        <f t="shared" si="100"/>
        <v>5.3825000000000074</v>
      </c>
      <c r="E567" s="4">
        <f t="shared" si="101"/>
        <v>1.4050000000000011</v>
      </c>
      <c r="F567" s="4">
        <f t="shared" si="102"/>
        <v>0.41750000000000398</v>
      </c>
      <c r="G567" s="2">
        <f t="shared" si="98"/>
        <v>564</v>
      </c>
      <c r="H567" s="5">
        <f t="shared" si="103"/>
        <v>1.718213058419244E-3</v>
      </c>
      <c r="I567" s="5">
        <f t="shared" si="104"/>
        <v>5.7035523857774479E-3</v>
      </c>
      <c r="J567" s="5">
        <f t="shared" si="105"/>
        <v>0.9690721649484505</v>
      </c>
      <c r="K567" s="5">
        <f t="shared" si="106"/>
        <v>0.86825467489727404</v>
      </c>
      <c r="L567" s="2">
        <f t="shared" si="107"/>
        <v>0.8428932840497565</v>
      </c>
      <c r="M567" s="2">
        <f t="shared" si="108"/>
        <v>0.84696140007047838</v>
      </c>
    </row>
    <row r="568" spans="1:13" x14ac:dyDescent="0.3">
      <c r="A568">
        <v>4601</v>
      </c>
      <c r="B568">
        <v>476.2</v>
      </c>
      <c r="C568" s="4">
        <f t="shared" si="99"/>
        <v>11.564999999999998</v>
      </c>
      <c r="D568" s="4">
        <f t="shared" si="100"/>
        <v>7.9975000000000023</v>
      </c>
      <c r="E568" s="4">
        <f t="shared" si="101"/>
        <v>10.159999999999997</v>
      </c>
      <c r="F568" s="4">
        <f t="shared" si="102"/>
        <v>4.3774999999999977</v>
      </c>
      <c r="G568" s="2">
        <f t="shared" si="98"/>
        <v>565</v>
      </c>
      <c r="H568" s="5">
        <f t="shared" si="103"/>
        <v>1.718213058419244E-3</v>
      </c>
      <c r="I568" s="5">
        <f t="shared" si="104"/>
        <v>5.7374081541798957E-3</v>
      </c>
      <c r="J568" s="5">
        <f t="shared" si="105"/>
        <v>0.97079037800686974</v>
      </c>
      <c r="K568" s="5">
        <f t="shared" si="106"/>
        <v>0.87399208305145393</v>
      </c>
      <c r="L568" s="2">
        <f t="shared" si="107"/>
        <v>0.84996480929058649</v>
      </c>
      <c r="M568" s="2">
        <f t="shared" si="108"/>
        <v>0.85427059594385224</v>
      </c>
    </row>
    <row r="569" spans="1:13" x14ac:dyDescent="0.3">
      <c r="A569">
        <v>4848</v>
      </c>
      <c r="B569">
        <v>496.52</v>
      </c>
      <c r="C569" s="4">
        <f t="shared" si="99"/>
        <v>17.97</v>
      </c>
      <c r="D569" s="4">
        <f t="shared" si="100"/>
        <v>2.2500000000007958E-2</v>
      </c>
      <c r="E569" s="4">
        <f t="shared" si="101"/>
        <v>7.8100000000000023</v>
      </c>
      <c r="F569" s="4">
        <f t="shared" si="102"/>
        <v>-1.1749999999999972</v>
      </c>
      <c r="G569" s="2">
        <f t="shared" si="98"/>
        <v>566</v>
      </c>
      <c r="H569" s="5">
        <f t="shared" si="103"/>
        <v>1.718213058419244E-3</v>
      </c>
      <c r="I569" s="5">
        <f t="shared" si="104"/>
        <v>5.9822299384993732E-3</v>
      </c>
      <c r="J569" s="5">
        <f t="shared" si="105"/>
        <v>0.97250859106528897</v>
      </c>
      <c r="K569" s="5">
        <f t="shared" si="106"/>
        <v>0.87997431298995332</v>
      </c>
      <c r="L569" s="2">
        <f t="shared" si="107"/>
        <v>0.85729456265515791</v>
      </c>
      <c r="M569" s="2">
        <f t="shared" si="108"/>
        <v>0.86178337026939067</v>
      </c>
    </row>
    <row r="570" spans="1:13" x14ac:dyDescent="0.3">
      <c r="A570">
        <v>4776</v>
      </c>
      <c r="B570">
        <v>512.14</v>
      </c>
      <c r="C570" s="4">
        <f t="shared" si="99"/>
        <v>11.610000000000014</v>
      </c>
      <c r="D570" s="4">
        <f t="shared" si="100"/>
        <v>-4.3200000000000074</v>
      </c>
      <c r="E570" s="4">
        <f t="shared" si="101"/>
        <v>3.8000000000000114</v>
      </c>
      <c r="F570" s="4">
        <f t="shared" si="102"/>
        <v>-2.0049999999999955</v>
      </c>
      <c r="G570" s="2">
        <f t="shared" si="98"/>
        <v>567</v>
      </c>
      <c r="H570" s="5">
        <f t="shared" si="103"/>
        <v>1.718213058419244E-3</v>
      </c>
      <c r="I570" s="5">
        <f t="shared" si="104"/>
        <v>6.1704246368788152E-3</v>
      </c>
      <c r="J570" s="5">
        <f t="shared" si="105"/>
        <v>0.97422680412370821</v>
      </c>
      <c r="K570" s="5">
        <f t="shared" si="106"/>
        <v>0.8861447376268321</v>
      </c>
      <c r="L570" s="2">
        <f t="shared" si="107"/>
        <v>0.86482854118907049</v>
      </c>
      <c r="M570" s="2">
        <f t="shared" si="108"/>
        <v>0.86940655602664629</v>
      </c>
    </row>
    <row r="571" spans="1:13" x14ac:dyDescent="0.3">
      <c r="A571">
        <v>4802</v>
      </c>
      <c r="B571">
        <v>519.74</v>
      </c>
      <c r="C571" s="4">
        <f t="shared" si="99"/>
        <v>9.3299999999999841</v>
      </c>
      <c r="D571" s="4">
        <f t="shared" si="100"/>
        <v>-2.1825000000000045</v>
      </c>
      <c r="E571" s="4">
        <f t="shared" si="101"/>
        <v>5.5299999999999727</v>
      </c>
      <c r="F571" s="4">
        <f t="shared" si="102"/>
        <v>0.86499999999998067</v>
      </c>
      <c r="G571" s="2">
        <f t="shared" si="98"/>
        <v>568</v>
      </c>
      <c r="H571" s="5">
        <f t="shared" si="103"/>
        <v>1.718213058419244E-3</v>
      </c>
      <c r="I571" s="5">
        <f t="shared" si="104"/>
        <v>6.2619918396754704E-3</v>
      </c>
      <c r="J571" s="5">
        <f t="shared" si="105"/>
        <v>0.97594501718212745</v>
      </c>
      <c r="K571" s="5">
        <f t="shared" si="106"/>
        <v>0.89240672946650756</v>
      </c>
      <c r="L571" s="2">
        <f t="shared" si="107"/>
        <v>0.8724732458186274</v>
      </c>
      <c r="M571" s="2">
        <f t="shared" si="108"/>
        <v>0.87718130960116281</v>
      </c>
    </row>
    <row r="572" spans="1:13" x14ac:dyDescent="0.3">
      <c r="A572">
        <v>5174</v>
      </c>
      <c r="B572">
        <v>530.79999999999995</v>
      </c>
      <c r="C572" s="4">
        <f t="shared" si="99"/>
        <v>7.2450000000000045</v>
      </c>
      <c r="D572" s="4">
        <f t="shared" si="100"/>
        <v>-2.6824999999999761</v>
      </c>
      <c r="E572" s="4">
        <f t="shared" si="101"/>
        <v>1.7150000000000318</v>
      </c>
      <c r="F572" s="4">
        <f t="shared" si="102"/>
        <v>-1.9074999999999704</v>
      </c>
      <c r="G572" s="2">
        <f t="shared" si="98"/>
        <v>569</v>
      </c>
      <c r="H572" s="5">
        <f t="shared" si="103"/>
        <v>1.718213058419244E-3</v>
      </c>
      <c r="I572" s="5">
        <f t="shared" si="104"/>
        <v>6.3952462163769184E-3</v>
      </c>
      <c r="J572" s="5">
        <f t="shared" si="105"/>
        <v>0.97766323024054669</v>
      </c>
      <c r="K572" s="5">
        <f t="shared" si="106"/>
        <v>0.89880197568288445</v>
      </c>
      <c r="L572" s="2">
        <f t="shared" si="107"/>
        <v>0.88026997618426539</v>
      </c>
      <c r="M572" s="2">
        <f t="shared" si="108"/>
        <v>0.88501844260802931</v>
      </c>
    </row>
    <row r="573" spans="1:13" x14ac:dyDescent="0.3">
      <c r="A573">
        <v>4842</v>
      </c>
      <c r="B573">
        <v>534.23</v>
      </c>
      <c r="C573" s="4">
        <f t="shared" si="99"/>
        <v>3.9650000000000318</v>
      </c>
      <c r="D573" s="4">
        <f t="shared" si="100"/>
        <v>-2.1574999999999989</v>
      </c>
      <c r="E573" s="4">
        <f t="shared" si="101"/>
        <v>2.25</v>
      </c>
      <c r="F573" s="4">
        <f t="shared" si="102"/>
        <v>0.26749999999998408</v>
      </c>
      <c r="G573" s="2">
        <f t="shared" si="98"/>
        <v>570</v>
      </c>
      <c r="H573" s="5">
        <f t="shared" si="103"/>
        <v>1.718213058419244E-3</v>
      </c>
      <c r="I573" s="5">
        <f t="shared" si="104"/>
        <v>6.4365719407969884E-3</v>
      </c>
      <c r="J573" s="5">
        <f t="shared" si="105"/>
        <v>0.97938144329896593</v>
      </c>
      <c r="K573" s="5">
        <f t="shared" si="106"/>
        <v>0.90523854762368139</v>
      </c>
      <c r="L573" s="2">
        <f t="shared" si="107"/>
        <v>0.88812922799505223</v>
      </c>
      <c r="M573" s="2">
        <f t="shared" si="108"/>
        <v>0.89293079395652042</v>
      </c>
    </row>
    <row r="574" spans="1:13" x14ac:dyDescent="0.3">
      <c r="A574">
        <v>4918</v>
      </c>
      <c r="B574">
        <v>538.73</v>
      </c>
      <c r="C574" s="4">
        <f t="shared" si="99"/>
        <v>2.9300000000000068</v>
      </c>
      <c r="D574" s="4">
        <f t="shared" si="100"/>
        <v>0.19999999999998863</v>
      </c>
      <c r="E574" s="4">
        <f t="shared" si="101"/>
        <v>0.68000000000000682</v>
      </c>
      <c r="F574" s="4">
        <f t="shared" si="102"/>
        <v>-0.78499999999999659</v>
      </c>
      <c r="G574" s="2">
        <f t="shared" si="98"/>
        <v>571</v>
      </c>
      <c r="H574" s="5">
        <f t="shared" si="103"/>
        <v>1.718213058419244E-3</v>
      </c>
      <c r="I574" s="5">
        <f t="shared" si="104"/>
        <v>6.4907893635055341E-3</v>
      </c>
      <c r="J574" s="5">
        <f t="shared" si="105"/>
        <v>0.98109965635738516</v>
      </c>
      <c r="K574" s="5">
        <f t="shared" si="106"/>
        <v>0.91172933698718694</v>
      </c>
      <c r="L574" s="2">
        <f t="shared" si="107"/>
        <v>0.89606388446163099</v>
      </c>
      <c r="M574" s="2">
        <f t="shared" si="108"/>
        <v>0.90088152643752395</v>
      </c>
    </row>
    <row r="575" spans="1:13" x14ac:dyDescent="0.3">
      <c r="A575">
        <v>4600</v>
      </c>
      <c r="B575">
        <v>540.09</v>
      </c>
      <c r="C575" s="4">
        <f t="shared" si="99"/>
        <v>4.3650000000000091</v>
      </c>
      <c r="D575" s="4">
        <f t="shared" si="100"/>
        <v>3.339999999999975</v>
      </c>
      <c r="E575" s="4">
        <f t="shared" si="101"/>
        <v>3.6850000000000023</v>
      </c>
      <c r="F575" s="4">
        <f t="shared" si="102"/>
        <v>1.5024999999999977</v>
      </c>
      <c r="G575" s="2">
        <f t="shared" si="98"/>
        <v>572</v>
      </c>
      <c r="H575" s="5">
        <f t="shared" si="103"/>
        <v>1.718213058419244E-3</v>
      </c>
      <c r="I575" s="5">
        <f t="shared" si="104"/>
        <v>6.5071750734796725E-3</v>
      </c>
      <c r="J575" s="5">
        <f t="shared" si="105"/>
        <v>0.9828178694158044</v>
      </c>
      <c r="K575" s="5">
        <f t="shared" si="106"/>
        <v>0.91823651206066659</v>
      </c>
      <c r="L575" s="2">
        <f t="shared" si="107"/>
        <v>0.90403697836900387</v>
      </c>
      <c r="M575" s="2">
        <f t="shared" si="108"/>
        <v>0.90894189072896214</v>
      </c>
    </row>
    <row r="576" spans="1:13" x14ac:dyDescent="0.3">
      <c r="A576">
        <v>5101</v>
      </c>
      <c r="B576">
        <v>547.46</v>
      </c>
      <c r="C576" s="4">
        <f t="shared" si="99"/>
        <v>9.6099999999999568</v>
      </c>
      <c r="D576" s="4">
        <f t="shared" si="100"/>
        <v>5.2474999999999739</v>
      </c>
      <c r="E576" s="4">
        <f t="shared" si="101"/>
        <v>5.9249999999999545</v>
      </c>
      <c r="F576" s="4">
        <f t="shared" si="102"/>
        <v>1.1199999999999761</v>
      </c>
      <c r="G576" s="2">
        <f t="shared" si="98"/>
        <v>573</v>
      </c>
      <c r="H576" s="5">
        <f t="shared" si="103"/>
        <v>1.718213058419244E-3</v>
      </c>
      <c r="I576" s="5">
        <f t="shared" si="104"/>
        <v>6.5959711635601133E-3</v>
      </c>
      <c r="J576" s="5">
        <f t="shared" si="105"/>
        <v>0.98453608247422364</v>
      </c>
      <c r="K576" s="5">
        <f t="shared" si="106"/>
        <v>0.92483248322422673</v>
      </c>
      <c r="L576" s="2">
        <f t="shared" si="107"/>
        <v>0.91212000922801451</v>
      </c>
      <c r="M576" s="2">
        <f t="shared" si="108"/>
        <v>0.91716548631155503</v>
      </c>
    </row>
    <row r="577" spans="1:13" x14ac:dyDescent="0.3">
      <c r="A577">
        <v>4845</v>
      </c>
      <c r="B577">
        <v>559.30999999999995</v>
      </c>
      <c r="C577" s="4">
        <f t="shared" si="99"/>
        <v>14.859999999999957</v>
      </c>
      <c r="D577" s="4">
        <f t="shared" si="100"/>
        <v>4.5125000000000455</v>
      </c>
      <c r="E577" s="4">
        <f t="shared" si="101"/>
        <v>8.9350000000000023</v>
      </c>
      <c r="F577" s="4">
        <f t="shared" si="102"/>
        <v>1.5050000000000239</v>
      </c>
      <c r="G577" s="2">
        <f t="shared" si="98"/>
        <v>574</v>
      </c>
      <c r="H577" s="5">
        <f t="shared" si="103"/>
        <v>1.718213058419244E-3</v>
      </c>
      <c r="I577" s="5">
        <f t="shared" si="104"/>
        <v>6.7387437100259497E-3</v>
      </c>
      <c r="J577" s="5">
        <f t="shared" si="105"/>
        <v>0.98625429553264288</v>
      </c>
      <c r="K577" s="5">
        <f t="shared" si="106"/>
        <v>0.93157122693425265</v>
      </c>
      <c r="L577" s="2">
        <f t="shared" si="107"/>
        <v>0.92036676200548717</v>
      </c>
      <c r="M577" s="2">
        <f t="shared" si="108"/>
        <v>0.92562458300172046</v>
      </c>
    </row>
    <row r="578" spans="1:13" x14ac:dyDescent="0.3">
      <c r="A578">
        <v>4801</v>
      </c>
      <c r="B578">
        <v>577.17999999999995</v>
      </c>
      <c r="C578" s="4">
        <f t="shared" si="99"/>
        <v>18.635000000000048</v>
      </c>
      <c r="D578" s="4">
        <f t="shared" si="100"/>
        <v>3.9475000000000477</v>
      </c>
      <c r="E578" s="4">
        <f t="shared" si="101"/>
        <v>9.7000000000000455</v>
      </c>
      <c r="F578" s="4">
        <f t="shared" si="102"/>
        <v>0.3825000000000216</v>
      </c>
      <c r="G578" s="2">
        <f t="shared" si="98"/>
        <v>575</v>
      </c>
      <c r="H578" s="5">
        <f t="shared" si="103"/>
        <v>1.718213058419244E-3</v>
      </c>
      <c r="I578" s="5">
        <f t="shared" si="104"/>
        <v>6.9540471197596637E-3</v>
      </c>
      <c r="J578" s="5">
        <f t="shared" si="105"/>
        <v>0.98797250859106212</v>
      </c>
      <c r="K578" s="5">
        <f t="shared" si="106"/>
        <v>0.93852527405401232</v>
      </c>
      <c r="L578" s="2">
        <f t="shared" si="107"/>
        <v>0.92884975576479267</v>
      </c>
      <c r="M578" s="2">
        <f t="shared" si="108"/>
        <v>0.93433850282071063</v>
      </c>
    </row>
    <row r="579" spans="1:13" x14ac:dyDescent="0.3">
      <c r="A579">
        <v>5128</v>
      </c>
      <c r="B579">
        <v>596.58000000000004</v>
      </c>
      <c r="C579" s="4">
        <f t="shared" si="99"/>
        <v>22.755000000000052</v>
      </c>
      <c r="D579" s="4">
        <f t="shared" si="100"/>
        <v>2.6499999999999773</v>
      </c>
      <c r="E579" s="4">
        <f t="shared" si="101"/>
        <v>13.055000000000007</v>
      </c>
      <c r="F579" s="4">
        <f t="shared" si="102"/>
        <v>1.6774999999999807</v>
      </c>
      <c r="G579" s="2">
        <f t="shared" si="98"/>
        <v>576</v>
      </c>
      <c r="H579" s="5">
        <f t="shared" si="103"/>
        <v>1.718213058419244E-3</v>
      </c>
      <c r="I579" s="5">
        <f t="shared" si="104"/>
        <v>7.1877844532142847E-3</v>
      </c>
      <c r="J579" s="5">
        <f t="shared" si="105"/>
        <v>0.98969072164948135</v>
      </c>
      <c r="K579" s="5">
        <f t="shared" si="106"/>
        <v>0.94571305850722664</v>
      </c>
      <c r="L579" s="2">
        <f t="shared" si="107"/>
        <v>0.93758837587400001</v>
      </c>
      <c r="M579" s="2">
        <f t="shared" si="108"/>
        <v>0.94338846135618204</v>
      </c>
    </row>
    <row r="580" spans="1:13" x14ac:dyDescent="0.3">
      <c r="A580">
        <v>4856</v>
      </c>
      <c r="B580">
        <v>622.69000000000005</v>
      </c>
      <c r="C580" s="4">
        <f t="shared" si="99"/>
        <v>23.935000000000002</v>
      </c>
      <c r="D580" s="4">
        <f t="shared" si="100"/>
        <v>14.327499999999958</v>
      </c>
      <c r="E580" s="4">
        <f t="shared" si="101"/>
        <v>10.879999999999995</v>
      </c>
      <c r="F580" s="4">
        <f t="shared" si="102"/>
        <v>-1.0875000000000057</v>
      </c>
      <c r="G580" s="2">
        <f t="shared" si="98"/>
        <v>577</v>
      </c>
      <c r="H580" s="5">
        <f t="shared" si="103"/>
        <v>1.718213058419244E-3</v>
      </c>
      <c r="I580" s="5">
        <f t="shared" si="104"/>
        <v>7.5023659880854255E-3</v>
      </c>
      <c r="J580" s="5">
        <f t="shared" si="105"/>
        <v>0.99140893470790059</v>
      </c>
      <c r="K580" s="5">
        <f t="shared" si="106"/>
        <v>0.95321542449531205</v>
      </c>
      <c r="L580" s="2">
        <f t="shared" si="107"/>
        <v>0.94666411573589104</v>
      </c>
      <c r="M580" s="2">
        <f t="shared" si="108"/>
        <v>0.95272412024639141</v>
      </c>
    </row>
    <row r="581" spans="1:13" x14ac:dyDescent="0.3">
      <c r="A581">
        <v>4912</v>
      </c>
      <c r="B581">
        <v>644.45000000000005</v>
      </c>
      <c r="C581" s="4">
        <f t="shared" si="99"/>
        <v>51.409999999999968</v>
      </c>
      <c r="D581" s="4">
        <f t="shared" si="100"/>
        <v>19.552499999999981</v>
      </c>
      <c r="E581" s="4">
        <f t="shared" si="101"/>
        <v>40.529999999999973</v>
      </c>
      <c r="F581" s="4">
        <f t="shared" si="102"/>
        <v>14.824999999999989</v>
      </c>
      <c r="G581" s="2">
        <f t="shared" si="98"/>
        <v>578</v>
      </c>
      <c r="H581" s="5">
        <f t="shared" si="103"/>
        <v>1.718213058419244E-3</v>
      </c>
      <c r="I581" s="5">
        <f t="shared" si="104"/>
        <v>7.7645373476716382E-3</v>
      </c>
      <c r="J581" s="5">
        <f t="shared" si="105"/>
        <v>0.99312714776631983</v>
      </c>
      <c r="K581" s="5">
        <f t="shared" si="106"/>
        <v>0.96097996184298373</v>
      </c>
      <c r="L581" s="2">
        <f t="shared" si="107"/>
        <v>0.95602645688502708</v>
      </c>
      <c r="M581" s="2">
        <f t="shared" si="108"/>
        <v>0.96305638562484708</v>
      </c>
    </row>
    <row r="582" spans="1:13" x14ac:dyDescent="0.3">
      <c r="A582">
        <v>4810</v>
      </c>
      <c r="B582">
        <v>725.51</v>
      </c>
      <c r="C582" s="4">
        <f t="shared" si="99"/>
        <v>63.039999999999964</v>
      </c>
      <c r="D582" s="4">
        <f t="shared" si="100"/>
        <v>-4.6824999999999761</v>
      </c>
      <c r="E582" s="4">
        <f t="shared" si="101"/>
        <v>22.509999999999991</v>
      </c>
      <c r="F582" s="4">
        <f t="shared" si="102"/>
        <v>-9.0099999999999909</v>
      </c>
      <c r="G582" s="2">
        <f t="shared" ref="G582:G585" si="109">G581+1</f>
        <v>579</v>
      </c>
      <c r="H582" s="5">
        <f t="shared" si="103"/>
        <v>1.718213058419244E-3</v>
      </c>
      <c r="I582" s="5">
        <f t="shared" si="104"/>
        <v>8.7411738553949091E-3</v>
      </c>
      <c r="J582" s="5">
        <f t="shared" si="105"/>
        <v>0.99484536082473907</v>
      </c>
      <c r="K582" s="5">
        <f t="shared" si="106"/>
        <v>0.96972113569837859</v>
      </c>
      <c r="L582" s="2">
        <f t="shared" si="107"/>
        <v>0.96638876066161128</v>
      </c>
      <c r="M582" s="2">
        <f t="shared" si="108"/>
        <v>0.9739583086402348</v>
      </c>
    </row>
    <row r="583" spans="1:13" x14ac:dyDescent="0.3">
      <c r="A583">
        <v>5169</v>
      </c>
      <c r="B583">
        <v>770.53</v>
      </c>
      <c r="C583" s="4">
        <f t="shared" si="99"/>
        <v>42.045000000000016</v>
      </c>
      <c r="D583" s="4">
        <f t="shared" si="100"/>
        <v>9.0950000000000273</v>
      </c>
      <c r="E583" s="4">
        <f t="shared" si="101"/>
        <v>19.535000000000025</v>
      </c>
      <c r="F583" s="4">
        <f t="shared" si="102"/>
        <v>-1.4874999999999829</v>
      </c>
      <c r="G583" s="2">
        <f t="shared" si="109"/>
        <v>580</v>
      </c>
      <c r="H583" s="5">
        <f t="shared" si="103"/>
        <v>1.718213058419244E-3</v>
      </c>
      <c r="I583" s="5">
        <f t="shared" si="104"/>
        <v>9.2835890488035169E-3</v>
      </c>
      <c r="J583" s="5">
        <f t="shared" si="105"/>
        <v>0.9965635738831583</v>
      </c>
      <c r="K583" s="5">
        <f t="shared" si="106"/>
        <v>0.97900472474718214</v>
      </c>
      <c r="L583" s="2">
        <f t="shared" si="107"/>
        <v>0.97732258604486422</v>
      </c>
      <c r="M583" s="2">
        <f t="shared" si="108"/>
        <v>0.98536124411475512</v>
      </c>
    </row>
    <row r="584" spans="1:13" x14ac:dyDescent="0.3">
      <c r="A584">
        <v>5118</v>
      </c>
      <c r="B584">
        <v>809.6</v>
      </c>
      <c r="C584" s="4">
        <f t="shared" si="99"/>
        <v>81.230000000000018</v>
      </c>
      <c r="D584" s="4" t="str">
        <f t="shared" si="100"/>
        <v/>
      </c>
      <c r="E584" s="4">
        <f t="shared" si="101"/>
        <v>61.694999999999993</v>
      </c>
      <c r="F584" s="4">
        <f t="shared" si="102"/>
        <v>21.079999999999984</v>
      </c>
      <c r="G584" s="2">
        <f t="shared" si="109"/>
        <v>581</v>
      </c>
      <c r="H584" s="5">
        <f t="shared" si="103"/>
        <v>1.718213058419244E-3</v>
      </c>
      <c r="I584" s="5">
        <f t="shared" si="104"/>
        <v>9.7543167610752695E-3</v>
      </c>
      <c r="J584" s="5">
        <f t="shared" si="105"/>
        <v>0.99828178694157754</v>
      </c>
      <c r="K584" s="5">
        <f t="shared" si="106"/>
        <v>0.98875904150825744</v>
      </c>
      <c r="L584" s="2">
        <f t="shared" si="107"/>
        <v>0.98875904150825422</v>
      </c>
      <c r="M584" s="2">
        <f t="shared" si="108"/>
        <v>0.99828178694157865</v>
      </c>
    </row>
    <row r="585" spans="1:13" x14ac:dyDescent="0.3">
      <c r="A585">
        <v>5133</v>
      </c>
      <c r="B585">
        <v>932.99</v>
      </c>
      <c r="C585" s="4" t="str">
        <f t="shared" si="99"/>
        <v/>
      </c>
      <c r="D585" s="4" t="str">
        <f t="shared" si="100"/>
        <v/>
      </c>
      <c r="E585" s="4" t="str">
        <f t="shared" si="101"/>
        <v/>
      </c>
      <c r="F585" s="4" t="str">
        <f t="shared" si="102"/>
        <v/>
      </c>
      <c r="G585" s="2">
        <f t="shared" si="109"/>
        <v>582</v>
      </c>
      <c r="H585" s="5">
        <f t="shared" si="103"/>
        <v>1.718213058419244E-3</v>
      </c>
      <c r="I585" s="5">
        <f t="shared" si="104"/>
        <v>1.1240958491743598E-2</v>
      </c>
      <c r="J585" s="5">
        <f t="shared" si="105"/>
        <v>0.99999999999999678</v>
      </c>
      <c r="K585" s="5">
        <f t="shared" si="106"/>
        <v>1.0000000000000011</v>
      </c>
      <c r="L585" s="2">
        <f t="shared" si="107"/>
        <v>0</v>
      </c>
      <c r="M585" s="2">
        <f t="shared" si="108"/>
        <v>0</v>
      </c>
    </row>
    <row r="586" spans="1:13" x14ac:dyDescent="0.3">
      <c r="C586" s="4"/>
      <c r="D586" s="4"/>
      <c r="E586" s="4"/>
      <c r="F586" s="4"/>
      <c r="G586" s="2"/>
      <c r="H586" s="5"/>
      <c r="I586" s="5"/>
      <c r="J586" s="5"/>
      <c r="K586" s="5"/>
      <c r="L586" s="2"/>
      <c r="M586" s="2"/>
    </row>
    <row r="587" spans="1:13" x14ac:dyDescent="0.3">
      <c r="C587" s="4"/>
      <c r="D587" s="4"/>
      <c r="E587" s="4"/>
      <c r="F587" s="4"/>
      <c r="G587" s="2"/>
      <c r="H587" s="5"/>
      <c r="I587" s="5"/>
      <c r="J587" s="5"/>
      <c r="K587" s="5"/>
      <c r="L587" s="2"/>
      <c r="M587" s="2"/>
    </row>
    <row r="588" spans="1:13" x14ac:dyDescent="0.3">
      <c r="C588" s="4"/>
      <c r="D588" s="4"/>
      <c r="E588" s="4"/>
      <c r="F588" s="4"/>
      <c r="G588" s="2"/>
      <c r="H588" s="5"/>
      <c r="I588" s="5"/>
      <c r="J588" s="5"/>
      <c r="K588" s="5"/>
      <c r="L588" s="2"/>
      <c r="M588" s="2"/>
    </row>
    <row r="589" spans="1:13" x14ac:dyDescent="0.3">
      <c r="C589" s="4"/>
      <c r="D589" s="4"/>
      <c r="E589" s="4"/>
      <c r="F589" s="4"/>
      <c r="G589" s="2"/>
      <c r="H589" s="5"/>
      <c r="I589" s="5"/>
      <c r="J589" s="5"/>
      <c r="K589" s="5"/>
      <c r="L589" s="2"/>
      <c r="M589" s="2"/>
    </row>
    <row r="590" spans="1:13" x14ac:dyDescent="0.3">
      <c r="C590" s="4"/>
      <c r="D590" s="4"/>
      <c r="E590" s="4"/>
      <c r="F590" s="4"/>
      <c r="G590" s="2"/>
      <c r="H590" s="5"/>
      <c r="I590" s="5"/>
      <c r="J590" s="5"/>
      <c r="K590" s="5"/>
      <c r="L590" s="2"/>
      <c r="M590" s="2"/>
    </row>
    <row r="591" spans="1:13" x14ac:dyDescent="0.3">
      <c r="C591" s="4"/>
      <c r="D591" s="4"/>
      <c r="E591" s="4"/>
      <c r="F591" s="4"/>
      <c r="G591" s="2"/>
      <c r="H591" s="5"/>
      <c r="I591" s="5"/>
      <c r="J591" s="5"/>
      <c r="K591" s="5"/>
      <c r="L591" s="2"/>
      <c r="M591" s="2"/>
    </row>
    <row r="592" spans="1:13" x14ac:dyDescent="0.3">
      <c r="C592" s="4"/>
      <c r="D592" s="4"/>
      <c r="E592" s="4"/>
      <c r="F592" s="4"/>
      <c r="G592" s="2"/>
      <c r="H592" s="5"/>
      <c r="I592" s="5"/>
      <c r="J592" s="5"/>
      <c r="K592" s="5"/>
      <c r="L592" s="2"/>
      <c r="M592" s="2"/>
    </row>
    <row r="593" spans="3:13" x14ac:dyDescent="0.3">
      <c r="C593" s="4"/>
      <c r="D593" s="4"/>
      <c r="E593" s="4"/>
      <c r="F593" s="4"/>
      <c r="G593" s="2"/>
      <c r="H593" s="5"/>
      <c r="I593" s="5"/>
      <c r="J593" s="5"/>
      <c r="K593" s="5"/>
      <c r="L593" s="2"/>
      <c r="M593" s="2"/>
    </row>
    <row r="594" spans="3:13" x14ac:dyDescent="0.3">
      <c r="C594" s="4"/>
      <c r="D594" s="4"/>
      <c r="E594" s="4"/>
      <c r="F594" s="4"/>
      <c r="G594" s="2"/>
      <c r="H594" s="5"/>
      <c r="I594" s="5"/>
      <c r="J594" s="5"/>
      <c r="K594" s="5"/>
      <c r="L594" s="2"/>
      <c r="M594" s="2"/>
    </row>
    <row r="595" spans="3:13" x14ac:dyDescent="0.3">
      <c r="C595" s="4"/>
      <c r="D595" s="4"/>
      <c r="E595" s="4"/>
      <c r="F595" s="4"/>
      <c r="G595" s="2"/>
      <c r="H595" s="5"/>
      <c r="I595" s="5"/>
      <c r="J595" s="5"/>
      <c r="K595" s="5"/>
      <c r="L595" s="2"/>
      <c r="M595" s="2"/>
    </row>
    <row r="596" spans="3:13" x14ac:dyDescent="0.3">
      <c r="C596" s="4"/>
      <c r="D596" s="4"/>
      <c r="E596" s="4"/>
      <c r="F596" s="4"/>
      <c r="G596" s="2"/>
      <c r="H596" s="5"/>
      <c r="I596" s="5"/>
      <c r="J596" s="5"/>
      <c r="K596" s="5"/>
      <c r="L596" s="2"/>
      <c r="M596" s="2"/>
    </row>
    <row r="597" spans="3:13" x14ac:dyDescent="0.3">
      <c r="C597" s="4"/>
      <c r="D597" s="4"/>
      <c r="E597" s="4"/>
      <c r="F597" s="4"/>
      <c r="G597" s="2"/>
      <c r="H597" s="5"/>
      <c r="I597" s="5"/>
      <c r="J597" s="5"/>
      <c r="K597" s="5"/>
      <c r="L597" s="2"/>
      <c r="M597" s="2"/>
    </row>
    <row r="598" spans="3:13" x14ac:dyDescent="0.3">
      <c r="C598" s="4"/>
      <c r="D598" s="4"/>
      <c r="E598" s="4"/>
      <c r="F598" s="4"/>
      <c r="G598" s="2"/>
      <c r="H598" s="5"/>
      <c r="I598" s="5"/>
      <c r="J598" s="5"/>
      <c r="K598" s="5"/>
      <c r="L598" s="2"/>
      <c r="M598" s="2"/>
    </row>
    <row r="599" spans="3:13" x14ac:dyDescent="0.3">
      <c r="C599" s="4"/>
      <c r="D599" s="4"/>
      <c r="E599" s="4"/>
      <c r="F599" s="4"/>
      <c r="G599" s="2"/>
      <c r="H599" s="5"/>
      <c r="I599" s="5"/>
      <c r="J599" s="5"/>
      <c r="K599" s="5"/>
      <c r="L599" s="2"/>
      <c r="M599" s="2"/>
    </row>
    <row r="600" spans="3:13" x14ac:dyDescent="0.3">
      <c r="C600" s="4"/>
      <c r="D600" s="4"/>
      <c r="E600" s="4"/>
      <c r="F600" s="4"/>
      <c r="G600" s="2"/>
      <c r="H600" s="5"/>
      <c r="I600" s="5"/>
      <c r="J600" s="5"/>
      <c r="K600" s="5"/>
      <c r="L600" s="2"/>
      <c r="M600" s="2"/>
    </row>
    <row r="601" spans="3:13" x14ac:dyDescent="0.3">
      <c r="C601" s="4"/>
      <c r="D601" s="4"/>
      <c r="E601" s="4"/>
      <c r="F601" s="4"/>
      <c r="G601" s="2"/>
      <c r="H601" s="5"/>
      <c r="I601" s="5"/>
      <c r="J601" s="5"/>
      <c r="K601" s="5"/>
      <c r="L601" s="2"/>
      <c r="M601" s="2"/>
    </row>
    <row r="602" spans="3:13" x14ac:dyDescent="0.3">
      <c r="C602" s="4"/>
      <c r="D602" s="4"/>
      <c r="E602" s="4"/>
      <c r="F602" s="4"/>
      <c r="G602" s="2"/>
      <c r="H602" s="5"/>
      <c r="I602" s="5"/>
      <c r="J602" s="5"/>
      <c r="K602" s="5"/>
      <c r="L602" s="2"/>
      <c r="M602" s="2"/>
    </row>
    <row r="603" spans="3:13" x14ac:dyDescent="0.3">
      <c r="C603" s="4"/>
      <c r="D603" s="4"/>
      <c r="E603" s="4"/>
      <c r="F603" s="4"/>
      <c r="G603" s="2"/>
      <c r="H603" s="5"/>
      <c r="I603" s="5"/>
      <c r="J603" s="5"/>
      <c r="K603" s="5"/>
      <c r="L603" s="2"/>
      <c r="M603" s="2"/>
    </row>
    <row r="604" spans="3:13" x14ac:dyDescent="0.3">
      <c r="C604" s="4"/>
      <c r="D604" s="4"/>
      <c r="E604" s="4"/>
      <c r="F604" s="4"/>
      <c r="G604" s="2"/>
      <c r="H604" s="5"/>
      <c r="I604" s="5"/>
      <c r="J604" s="5"/>
      <c r="K604" s="5"/>
      <c r="L604" s="2"/>
      <c r="M604" s="2"/>
    </row>
    <row r="605" spans="3:13" x14ac:dyDescent="0.3">
      <c r="C605" s="4"/>
      <c r="D605" s="4"/>
      <c r="E605" s="4"/>
      <c r="F605" s="4"/>
      <c r="G605" s="2"/>
      <c r="H605" s="5"/>
      <c r="I605" s="5"/>
      <c r="J605" s="5"/>
      <c r="K605" s="5"/>
      <c r="L605" s="2"/>
      <c r="M605" s="2"/>
    </row>
    <row r="606" spans="3:13" x14ac:dyDescent="0.3">
      <c r="C606" s="4"/>
      <c r="D606" s="4"/>
      <c r="E606" s="4"/>
      <c r="F606" s="4"/>
      <c r="G606" s="2"/>
      <c r="H606" s="5"/>
      <c r="I606" s="5"/>
      <c r="J606" s="5"/>
      <c r="K606" s="5"/>
      <c r="L606" s="2"/>
      <c r="M606" s="2"/>
    </row>
    <row r="607" spans="3:13" x14ac:dyDescent="0.3">
      <c r="C607" s="4"/>
      <c r="D607" s="4"/>
      <c r="E607" s="4"/>
      <c r="F607" s="4"/>
      <c r="G607" s="2"/>
      <c r="H607" s="5"/>
      <c r="I607" s="5"/>
      <c r="J607" s="5"/>
      <c r="K607" s="5"/>
      <c r="L607" s="2"/>
      <c r="M607" s="2"/>
    </row>
    <row r="608" spans="3:13" x14ac:dyDescent="0.3">
      <c r="C608" s="4"/>
      <c r="D608" s="4"/>
      <c r="E608" s="4"/>
      <c r="F608" s="4"/>
      <c r="G608" s="2"/>
      <c r="H608" s="5"/>
      <c r="I608" s="5"/>
      <c r="J608" s="5"/>
      <c r="K608" s="5"/>
      <c r="L608" s="2"/>
      <c r="M608" s="2"/>
    </row>
    <row r="609" spans="3:13" x14ac:dyDescent="0.3">
      <c r="C609" s="4"/>
      <c r="D609" s="4"/>
      <c r="E609" s="4"/>
      <c r="F609" s="4"/>
      <c r="G609" s="2"/>
      <c r="H609" s="5"/>
      <c r="I609" s="5"/>
      <c r="J609" s="5"/>
      <c r="K609" s="5"/>
      <c r="L609" s="2"/>
      <c r="M609" s="2"/>
    </row>
    <row r="610" spans="3:13" x14ac:dyDescent="0.3">
      <c r="C610" s="4"/>
      <c r="D610" s="4"/>
      <c r="E610" s="4"/>
      <c r="F610" s="4"/>
      <c r="G610" s="2"/>
      <c r="H610" s="5"/>
      <c r="I610" s="5"/>
      <c r="J610" s="5"/>
      <c r="K610" s="5"/>
      <c r="L610" s="2"/>
      <c r="M610" s="2"/>
    </row>
    <row r="611" spans="3:13" x14ac:dyDescent="0.3">
      <c r="C611" s="4"/>
      <c r="D611" s="4"/>
      <c r="E611" s="4"/>
      <c r="F611" s="4"/>
      <c r="G611" s="2"/>
      <c r="H611" s="5"/>
      <c r="I611" s="5"/>
      <c r="J611" s="5"/>
      <c r="K611" s="5"/>
      <c r="L611" s="2"/>
      <c r="M611" s="2"/>
    </row>
    <row r="612" spans="3:13" x14ac:dyDescent="0.3">
      <c r="C612" s="4"/>
      <c r="D612" s="4"/>
      <c r="E612" s="4"/>
      <c r="F612" s="4"/>
      <c r="G612" s="2"/>
      <c r="H612" s="5"/>
      <c r="I612" s="5"/>
      <c r="J612" s="5"/>
      <c r="K612" s="5"/>
      <c r="L612" s="2"/>
      <c r="M612" s="2"/>
    </row>
    <row r="613" spans="3:13" x14ac:dyDescent="0.3">
      <c r="C613" s="4"/>
      <c r="D613" s="4"/>
      <c r="E613" s="4"/>
      <c r="F613" s="4"/>
      <c r="G613" s="2"/>
      <c r="H613" s="5"/>
      <c r="I613" s="5"/>
      <c r="J613" s="5"/>
      <c r="K613" s="5"/>
      <c r="L613" s="2"/>
      <c r="M613" s="2"/>
    </row>
    <row r="614" spans="3:13" x14ac:dyDescent="0.3">
      <c r="C614" s="4"/>
      <c r="D614" s="4"/>
      <c r="E614" s="4"/>
      <c r="F614" s="4"/>
      <c r="G614" s="2"/>
      <c r="H614" s="5"/>
      <c r="I614" s="5"/>
      <c r="J614" s="5"/>
      <c r="K614" s="5"/>
      <c r="L614" s="2"/>
      <c r="M614" s="2"/>
    </row>
    <row r="615" spans="3:13" x14ac:dyDescent="0.3">
      <c r="C615" s="4"/>
      <c r="D615" s="4"/>
      <c r="E615" s="4"/>
      <c r="F615" s="4"/>
      <c r="G615" s="2"/>
      <c r="H615" s="5"/>
      <c r="I615" s="5"/>
      <c r="J615" s="5"/>
      <c r="K615" s="5"/>
      <c r="L615" s="2"/>
      <c r="M615" s="2"/>
    </row>
    <row r="616" spans="3:13" x14ac:dyDescent="0.3">
      <c r="C616" s="4"/>
      <c r="D616" s="4"/>
      <c r="E616" s="4"/>
      <c r="F616" s="4"/>
      <c r="G616" s="2"/>
      <c r="H616" s="5"/>
      <c r="I616" s="5"/>
      <c r="J616" s="5"/>
      <c r="K616" s="5"/>
      <c r="L616" s="2"/>
      <c r="M616" s="2"/>
    </row>
    <row r="617" spans="3:13" x14ac:dyDescent="0.3">
      <c r="C617" s="4"/>
      <c r="D617" s="4"/>
      <c r="E617" s="4"/>
      <c r="F617" s="4"/>
      <c r="G617" s="2"/>
      <c r="H617" s="5"/>
      <c r="I617" s="5"/>
      <c r="J617" s="5"/>
      <c r="K617" s="5"/>
      <c r="L617" s="2"/>
      <c r="M617" s="2"/>
    </row>
    <row r="618" spans="3:13" x14ac:dyDescent="0.3">
      <c r="C618" s="4"/>
      <c r="D618" s="4"/>
      <c r="E618" s="4"/>
      <c r="F618" s="4"/>
      <c r="G618" s="2"/>
      <c r="H618" s="5"/>
      <c r="I618" s="5"/>
      <c r="J618" s="5"/>
      <c r="K618" s="5"/>
      <c r="L618" s="2"/>
      <c r="M618" s="2"/>
    </row>
    <row r="619" spans="3:13" x14ac:dyDescent="0.3">
      <c r="C619" s="4"/>
      <c r="D619" s="4"/>
      <c r="E619" s="4"/>
      <c r="F619" s="4"/>
      <c r="G619" s="2"/>
      <c r="H619" s="5"/>
      <c r="I619" s="5"/>
      <c r="J619" s="5"/>
      <c r="K619" s="5"/>
      <c r="L619" s="2"/>
      <c r="M619" s="2"/>
    </row>
    <row r="620" spans="3:13" x14ac:dyDescent="0.3">
      <c r="C620" s="4"/>
      <c r="D620" s="4"/>
      <c r="E620" s="4"/>
      <c r="F620" s="4"/>
      <c r="G620" s="2"/>
      <c r="H620" s="5"/>
      <c r="I620" s="5"/>
      <c r="J620" s="5"/>
      <c r="K620" s="5"/>
      <c r="L620" s="2"/>
      <c r="M620" s="2"/>
    </row>
    <row r="621" spans="3:13" x14ac:dyDescent="0.3">
      <c r="C621" s="4"/>
      <c r="D621" s="4"/>
      <c r="E621" s="4"/>
      <c r="F621" s="4"/>
      <c r="G621" s="2"/>
      <c r="H621" s="5"/>
      <c r="I621" s="5"/>
      <c r="J621" s="5"/>
      <c r="K621" s="5"/>
      <c r="L621" s="2"/>
      <c r="M621" s="2"/>
    </row>
    <row r="622" spans="3:13" x14ac:dyDescent="0.3">
      <c r="C622" s="4"/>
      <c r="D622" s="4"/>
      <c r="E622" s="4"/>
      <c r="F622" s="4"/>
      <c r="G622" s="2"/>
      <c r="H622" s="5"/>
      <c r="I622" s="5"/>
      <c r="J622" s="5"/>
      <c r="K622" s="5"/>
      <c r="L622" s="2"/>
      <c r="M622" s="2"/>
    </row>
    <row r="623" spans="3:13" x14ac:dyDescent="0.3">
      <c r="C623" s="4"/>
      <c r="D623" s="4"/>
      <c r="E623" s="4"/>
      <c r="F623" s="4"/>
      <c r="G623" s="2"/>
      <c r="H623" s="5"/>
      <c r="I623" s="5"/>
      <c r="J623" s="5"/>
      <c r="K623" s="5"/>
      <c r="L623" s="2"/>
      <c r="M623" s="2"/>
    </row>
    <row r="624" spans="3:13" x14ac:dyDescent="0.3">
      <c r="C624" s="4"/>
      <c r="D624" s="4"/>
      <c r="E624" s="4"/>
      <c r="F624" s="4"/>
      <c r="G624" s="2"/>
      <c r="H624" s="5"/>
      <c r="I624" s="5"/>
      <c r="J624" s="5"/>
      <c r="K624" s="5"/>
      <c r="L624" s="2"/>
      <c r="M624" s="2"/>
    </row>
    <row r="625" spans="3:13" x14ac:dyDescent="0.3">
      <c r="C625" s="4"/>
      <c r="D625" s="4"/>
      <c r="E625" s="4"/>
      <c r="F625" s="4"/>
      <c r="G625" s="2"/>
      <c r="H625" s="5"/>
      <c r="I625" s="5"/>
      <c r="J625" s="5"/>
      <c r="K625" s="5"/>
      <c r="L625" s="2"/>
      <c r="M625" s="2"/>
    </row>
    <row r="626" spans="3:13" x14ac:dyDescent="0.3">
      <c r="C626" s="4"/>
      <c r="D626" s="4"/>
      <c r="E626" s="4"/>
      <c r="F626" s="4"/>
      <c r="G626" s="2"/>
      <c r="H626" s="5"/>
      <c r="I626" s="5"/>
      <c r="J626" s="5"/>
      <c r="K626" s="5"/>
      <c r="L626" s="2"/>
      <c r="M626" s="2"/>
    </row>
    <row r="627" spans="3:13" x14ac:dyDescent="0.3">
      <c r="C627" s="4"/>
      <c r="D627" s="4"/>
      <c r="E627" s="4"/>
      <c r="F627" s="4"/>
      <c r="G627" s="2"/>
      <c r="H627" s="5"/>
      <c r="I627" s="5"/>
      <c r="J627" s="5"/>
      <c r="K627" s="5"/>
      <c r="L627" s="2"/>
      <c r="M627" s="2"/>
    </row>
    <row r="628" spans="3:13" x14ac:dyDescent="0.3">
      <c r="C628" s="4"/>
      <c r="D628" s="4"/>
      <c r="E628" s="4"/>
      <c r="F628" s="4"/>
      <c r="G628" s="2"/>
      <c r="H628" s="5"/>
      <c r="I628" s="5"/>
      <c r="J628" s="5"/>
      <c r="K628" s="5"/>
      <c r="L628" s="2"/>
      <c r="M628" s="2"/>
    </row>
    <row r="629" spans="3:13" x14ac:dyDescent="0.3">
      <c r="C629" s="4"/>
      <c r="D629" s="4"/>
      <c r="E629" s="4"/>
      <c r="F629" s="4"/>
      <c r="G629" s="2"/>
      <c r="H629" s="5"/>
      <c r="I629" s="5"/>
      <c r="J629" s="5"/>
      <c r="K629" s="5"/>
      <c r="L629" s="2"/>
      <c r="M629" s="2"/>
    </row>
    <row r="630" spans="3:13" x14ac:dyDescent="0.3">
      <c r="C630" s="4"/>
      <c r="D630" s="4"/>
      <c r="E630" s="4"/>
      <c r="F630" s="4"/>
      <c r="G630" s="2"/>
      <c r="H630" s="5"/>
      <c r="I630" s="5"/>
      <c r="J630" s="5"/>
      <c r="K630" s="5"/>
      <c r="L630" s="2"/>
      <c r="M630" s="2"/>
    </row>
    <row r="631" spans="3:13" x14ac:dyDescent="0.3">
      <c r="C631" s="4"/>
      <c r="D631" s="4"/>
      <c r="E631" s="4"/>
      <c r="F631" s="4"/>
      <c r="G631" s="2"/>
      <c r="H631" s="5"/>
      <c r="I631" s="5"/>
      <c r="J631" s="5"/>
      <c r="K631" s="5"/>
      <c r="L631" s="2"/>
      <c r="M631" s="2"/>
    </row>
    <row r="632" spans="3:13" x14ac:dyDescent="0.3">
      <c r="C632" s="4"/>
      <c r="D632" s="4"/>
      <c r="E632" s="4"/>
      <c r="F632" s="4"/>
      <c r="G632" s="2"/>
      <c r="H632" s="5"/>
      <c r="I632" s="5"/>
      <c r="J632" s="5"/>
      <c r="K632" s="5"/>
      <c r="L632" s="2"/>
      <c r="M632" s="2"/>
    </row>
    <row r="633" spans="3:13" x14ac:dyDescent="0.3">
      <c r="C633" s="4"/>
      <c r="D633" s="4"/>
      <c r="E633" s="4"/>
      <c r="F633" s="4"/>
      <c r="G633" s="2"/>
      <c r="H633" s="5"/>
      <c r="I633" s="5"/>
      <c r="J633" s="5"/>
      <c r="K633" s="5"/>
      <c r="L633" s="2"/>
      <c r="M633" s="2"/>
    </row>
    <row r="634" spans="3:13" x14ac:dyDescent="0.3">
      <c r="C634" s="4"/>
      <c r="D634" s="4"/>
      <c r="E634" s="4"/>
      <c r="F634" s="4"/>
      <c r="G634" s="2"/>
      <c r="H634" s="5"/>
      <c r="I634" s="5"/>
      <c r="J634" s="5"/>
      <c r="K634" s="5"/>
      <c r="L634" s="2"/>
      <c r="M634" s="2"/>
    </row>
    <row r="635" spans="3:13" x14ac:dyDescent="0.3">
      <c r="C635" s="4"/>
      <c r="D635" s="4"/>
      <c r="E635" s="4"/>
      <c r="F635" s="4"/>
      <c r="G635" s="2"/>
      <c r="H635" s="5"/>
      <c r="I635" s="5"/>
      <c r="J635" s="5"/>
      <c r="K635" s="5"/>
      <c r="L635" s="2"/>
      <c r="M635" s="2"/>
    </row>
    <row r="636" spans="3:13" x14ac:dyDescent="0.3">
      <c r="C636" s="4"/>
      <c r="D636" s="4"/>
      <c r="E636" s="4"/>
      <c r="F636" s="4"/>
      <c r="G636" s="2"/>
      <c r="H636" s="5"/>
      <c r="I636" s="5"/>
      <c r="J636" s="5"/>
      <c r="K636" s="5"/>
      <c r="L636" s="2"/>
      <c r="M636" s="2"/>
    </row>
    <row r="637" spans="3:13" x14ac:dyDescent="0.3">
      <c r="C637" s="4"/>
      <c r="D637" s="4"/>
      <c r="E637" s="4"/>
      <c r="F637" s="4"/>
      <c r="G637" s="2"/>
      <c r="H637" s="5"/>
      <c r="I637" s="5"/>
      <c r="J637" s="5"/>
      <c r="K637" s="5"/>
      <c r="L637" s="2"/>
      <c r="M637" s="2"/>
    </row>
    <row r="638" spans="3:13" x14ac:dyDescent="0.3">
      <c r="C638" s="4"/>
      <c r="D638" s="4"/>
      <c r="E638" s="4"/>
      <c r="F638" s="4"/>
      <c r="G638" s="2"/>
      <c r="H638" s="5"/>
      <c r="I638" s="5"/>
      <c r="J638" s="5"/>
      <c r="K638" s="5"/>
      <c r="L638" s="2"/>
      <c r="M638" s="2"/>
    </row>
    <row r="639" spans="3:13" x14ac:dyDescent="0.3">
      <c r="C639" s="4"/>
      <c r="D639" s="4"/>
      <c r="E639" s="4"/>
      <c r="F639" s="4"/>
      <c r="G639" s="2"/>
      <c r="H639" s="5"/>
      <c r="I639" s="5"/>
      <c r="J639" s="5"/>
      <c r="K639" s="5"/>
      <c r="L639" s="2"/>
      <c r="M639" s="2"/>
    </row>
    <row r="640" spans="3:13" x14ac:dyDescent="0.3">
      <c r="C640" s="4"/>
      <c r="D640" s="4"/>
      <c r="E640" s="4"/>
      <c r="F640" s="4"/>
      <c r="G640" s="2"/>
      <c r="H640" s="5"/>
      <c r="I640" s="5"/>
      <c r="J640" s="5"/>
      <c r="K640" s="5"/>
      <c r="L640" s="2"/>
      <c r="M640" s="2"/>
    </row>
    <row r="641" spans="3:13" x14ac:dyDescent="0.3">
      <c r="C641" s="4"/>
      <c r="D641" s="4"/>
      <c r="E641" s="4"/>
      <c r="F641" s="4"/>
      <c r="G641" s="2"/>
      <c r="H641" s="5"/>
      <c r="I641" s="5"/>
      <c r="J641" s="5"/>
      <c r="K641" s="5"/>
      <c r="L641" s="2"/>
      <c r="M641" s="2"/>
    </row>
    <row r="642" spans="3:13" x14ac:dyDescent="0.3">
      <c r="C642" s="4"/>
      <c r="D642" s="4"/>
      <c r="E642" s="4"/>
      <c r="F642" s="4"/>
      <c r="G642" s="2"/>
      <c r="H642" s="5"/>
      <c r="I642" s="5"/>
      <c r="J642" s="5"/>
      <c r="K642" s="5"/>
      <c r="L642" s="2"/>
      <c r="M642" s="2"/>
    </row>
    <row r="643" spans="3:13" x14ac:dyDescent="0.3">
      <c r="C643" s="4"/>
      <c r="D643" s="4"/>
      <c r="E643" s="4"/>
      <c r="F643" s="4"/>
      <c r="G643" s="2"/>
      <c r="H643" s="5"/>
      <c r="I643" s="5"/>
      <c r="J643" s="5"/>
      <c r="K643" s="5"/>
      <c r="L643" s="2"/>
      <c r="M643" s="2"/>
    </row>
    <row r="644" spans="3:13" x14ac:dyDescent="0.3">
      <c r="C644" s="4"/>
      <c r="D644" s="4"/>
      <c r="E644" s="4"/>
      <c r="F644" s="4"/>
      <c r="G644" s="2"/>
      <c r="H644" s="5"/>
      <c r="I644" s="5"/>
      <c r="J644" s="5"/>
      <c r="K644" s="5"/>
      <c r="L644" s="2"/>
      <c r="M644" s="2"/>
    </row>
    <row r="645" spans="3:13" x14ac:dyDescent="0.3">
      <c r="C645" s="4"/>
      <c r="D645" s="4"/>
      <c r="E645" s="4"/>
      <c r="F645" s="4"/>
      <c r="G645" s="2"/>
      <c r="H645" s="5"/>
      <c r="I645" s="5"/>
      <c r="J645" s="5"/>
      <c r="K645" s="5"/>
      <c r="L645" s="2"/>
      <c r="M645" s="2"/>
    </row>
    <row r="646" spans="3:13" x14ac:dyDescent="0.3">
      <c r="C646" s="4"/>
      <c r="D646" s="4"/>
      <c r="E646" s="4"/>
      <c r="F646" s="4"/>
      <c r="G646" s="2"/>
      <c r="H646" s="5"/>
      <c r="I646" s="5"/>
      <c r="J646" s="5"/>
      <c r="K646" s="5"/>
      <c r="L646" s="2"/>
      <c r="M646" s="2"/>
    </row>
    <row r="647" spans="3:13" x14ac:dyDescent="0.3">
      <c r="C647" s="4"/>
      <c r="D647" s="4"/>
      <c r="E647" s="4"/>
      <c r="F647" s="4"/>
      <c r="G647" s="2"/>
      <c r="H647" s="5"/>
      <c r="I647" s="5"/>
      <c r="J647" s="5"/>
      <c r="K647" s="5"/>
      <c r="L647" s="2"/>
      <c r="M647" s="2"/>
    </row>
    <row r="648" spans="3:13" x14ac:dyDescent="0.3">
      <c r="C648" s="4"/>
      <c r="D648" s="4"/>
      <c r="E648" s="4"/>
      <c r="F648" s="4"/>
      <c r="G648" s="2"/>
      <c r="H648" s="5"/>
      <c r="I648" s="5"/>
      <c r="J648" s="5"/>
      <c r="K648" s="5"/>
      <c r="L648" s="2"/>
      <c r="M648" s="2"/>
    </row>
    <row r="649" spans="3:13" x14ac:dyDescent="0.3">
      <c r="C649" s="4"/>
      <c r="D649" s="4"/>
      <c r="E649" s="4"/>
      <c r="F649" s="4"/>
      <c r="G649" s="2"/>
      <c r="H649" s="5"/>
      <c r="I649" s="5"/>
      <c r="J649" s="5"/>
      <c r="K649" s="5"/>
      <c r="L649" s="2"/>
      <c r="M649" s="2"/>
    </row>
    <row r="650" spans="3:13" x14ac:dyDescent="0.3">
      <c r="C650" s="4"/>
      <c r="D650" s="4"/>
      <c r="E650" s="4"/>
      <c r="F650" s="4"/>
      <c r="G650" s="2"/>
      <c r="H650" s="5"/>
      <c r="I650" s="5"/>
      <c r="J650" s="5"/>
      <c r="K650" s="5"/>
      <c r="L650" s="2"/>
      <c r="M650" s="2"/>
    </row>
    <row r="651" spans="3:13" x14ac:dyDescent="0.3">
      <c r="C651" s="4"/>
      <c r="D651" s="4"/>
      <c r="E651" s="4"/>
      <c r="F651" s="4"/>
      <c r="G651" s="2"/>
      <c r="H651" s="5"/>
      <c r="I651" s="5"/>
      <c r="J651" s="5"/>
      <c r="K651" s="5"/>
      <c r="L651" s="2"/>
      <c r="M651" s="2"/>
    </row>
    <row r="652" spans="3:13" x14ac:dyDescent="0.3">
      <c r="C652" s="4"/>
      <c r="D652" s="4"/>
      <c r="E652" s="4"/>
      <c r="F652" s="4"/>
      <c r="G652" s="2"/>
      <c r="H652" s="5"/>
      <c r="I652" s="5"/>
      <c r="J652" s="5"/>
      <c r="K652" s="5"/>
      <c r="L652" s="2"/>
      <c r="M652" s="2"/>
    </row>
    <row r="653" spans="3:13" x14ac:dyDescent="0.3">
      <c r="C653" s="4"/>
      <c r="D653" s="4"/>
      <c r="E653" s="4"/>
      <c r="F653" s="4"/>
      <c r="G653" s="2"/>
      <c r="H653" s="5"/>
      <c r="I653" s="5"/>
      <c r="J653" s="5"/>
      <c r="K653" s="5"/>
      <c r="L653" s="2"/>
      <c r="M653" s="2"/>
    </row>
    <row r="654" spans="3:13" x14ac:dyDescent="0.3">
      <c r="C654" s="4"/>
      <c r="D654" s="4"/>
      <c r="E654" s="4"/>
      <c r="F654" s="4"/>
      <c r="G654" s="2"/>
      <c r="H654" s="5"/>
      <c r="I654" s="5"/>
      <c r="J654" s="5"/>
      <c r="K654" s="5"/>
      <c r="L654" s="2"/>
      <c r="M654" s="2"/>
    </row>
    <row r="655" spans="3:13" x14ac:dyDescent="0.3">
      <c r="C655" s="4"/>
      <c r="D655" s="4"/>
      <c r="E655" s="4"/>
      <c r="F655" s="4"/>
      <c r="G655" s="2"/>
      <c r="H655" s="5"/>
      <c r="I655" s="5"/>
      <c r="J655" s="5"/>
      <c r="K655" s="5"/>
      <c r="L655" s="2"/>
      <c r="M655" s="2"/>
    </row>
    <row r="656" spans="3:13" x14ac:dyDescent="0.3">
      <c r="C656" s="4"/>
      <c r="D656" s="4"/>
      <c r="E656" s="4"/>
      <c r="F656" s="4"/>
      <c r="G656" s="2"/>
      <c r="H656" s="5"/>
      <c r="I656" s="5"/>
      <c r="J656" s="5"/>
      <c r="K656" s="5"/>
      <c r="L656" s="2"/>
      <c r="M656" s="2"/>
    </row>
    <row r="657" spans="3:13" x14ac:dyDescent="0.3">
      <c r="C657" s="4"/>
      <c r="D657" s="4"/>
      <c r="E657" s="4"/>
      <c r="F657" s="4"/>
      <c r="G657" s="2"/>
      <c r="H657" s="5"/>
      <c r="I657" s="5"/>
      <c r="J657" s="5"/>
      <c r="K657" s="5"/>
      <c r="L657" s="2"/>
      <c r="M657" s="2"/>
    </row>
    <row r="658" spans="3:13" x14ac:dyDescent="0.3">
      <c r="C658" s="4"/>
      <c r="D658" s="4"/>
      <c r="E658" s="4"/>
      <c r="F658" s="4"/>
      <c r="G658" s="2"/>
      <c r="H658" s="5"/>
      <c r="I658" s="5"/>
      <c r="J658" s="5"/>
      <c r="K658" s="5"/>
      <c r="L658" s="2"/>
      <c r="M658" s="2"/>
    </row>
    <row r="659" spans="3:13" x14ac:dyDescent="0.3">
      <c r="C659" s="4"/>
      <c r="D659" s="4"/>
      <c r="E659" s="4"/>
      <c r="F659" s="4"/>
      <c r="G659" s="2"/>
      <c r="H659" s="5"/>
      <c r="I659" s="5"/>
      <c r="J659" s="5"/>
      <c r="K659" s="5"/>
      <c r="L659" s="2"/>
      <c r="M659" s="2"/>
    </row>
    <row r="660" spans="3:13" x14ac:dyDescent="0.3">
      <c r="C660" s="4"/>
      <c r="D660" s="4"/>
      <c r="E660" s="4"/>
      <c r="F660" s="4"/>
      <c r="G660" s="2"/>
      <c r="H660" s="5"/>
      <c r="I660" s="5"/>
      <c r="J660" s="5"/>
      <c r="K660" s="5"/>
      <c r="L660" s="2"/>
      <c r="M660" s="2"/>
    </row>
    <row r="661" spans="3:13" x14ac:dyDescent="0.3">
      <c r="C661" s="4"/>
      <c r="D661" s="4"/>
      <c r="E661" s="4"/>
      <c r="F661" s="4"/>
      <c r="G661" s="2"/>
      <c r="H661" s="5"/>
      <c r="I661" s="5"/>
      <c r="J661" s="5"/>
      <c r="K661" s="5"/>
      <c r="L661" s="2"/>
      <c r="M661" s="2"/>
    </row>
    <row r="662" spans="3:13" x14ac:dyDescent="0.3">
      <c r="C662" s="4"/>
      <c r="D662" s="4"/>
      <c r="E662" s="4"/>
      <c r="F662" s="4"/>
      <c r="G662" s="2"/>
      <c r="H662" s="5"/>
      <c r="I662" s="5"/>
      <c r="J662" s="5"/>
      <c r="K662" s="5"/>
      <c r="L662" s="2"/>
      <c r="M662" s="2"/>
    </row>
    <row r="663" spans="3:13" x14ac:dyDescent="0.3">
      <c r="C663" s="4"/>
      <c r="D663" s="4"/>
      <c r="E663" s="4"/>
      <c r="F663" s="4"/>
      <c r="G663" s="2"/>
      <c r="H663" s="5"/>
      <c r="I663" s="5"/>
      <c r="J663" s="5"/>
      <c r="K663" s="5"/>
      <c r="L663" s="2"/>
      <c r="M663" s="2"/>
    </row>
    <row r="664" spans="3:13" x14ac:dyDescent="0.3">
      <c r="C664" s="4"/>
      <c r="D664" s="4"/>
      <c r="E664" s="4"/>
      <c r="F664" s="4"/>
      <c r="G664" s="2"/>
      <c r="H664" s="5"/>
      <c r="I664" s="5"/>
      <c r="J664" s="5"/>
      <c r="K664" s="5"/>
      <c r="L664" s="2"/>
      <c r="M664" s="2"/>
    </row>
    <row r="665" spans="3:13" x14ac:dyDescent="0.3">
      <c r="C665" s="4"/>
      <c r="D665" s="4"/>
      <c r="E665" s="4"/>
      <c r="F665" s="4"/>
      <c r="G665" s="2"/>
      <c r="H665" s="5"/>
      <c r="I665" s="5"/>
      <c r="J665" s="5"/>
      <c r="K665" s="5"/>
      <c r="L665" s="2"/>
      <c r="M665" s="2"/>
    </row>
    <row r="666" spans="3:13" x14ac:dyDescent="0.3">
      <c r="C666" s="4"/>
      <c r="D666" s="4"/>
      <c r="E666" s="4"/>
      <c r="F666" s="4"/>
      <c r="G666" s="2"/>
      <c r="H666" s="5"/>
      <c r="I666" s="5"/>
      <c r="J666" s="5"/>
      <c r="K666" s="5"/>
      <c r="L666" s="2"/>
      <c r="M666" s="2"/>
    </row>
    <row r="667" spans="3:13" x14ac:dyDescent="0.3">
      <c r="C667" s="4"/>
      <c r="D667" s="4"/>
      <c r="E667" s="4"/>
      <c r="F667" s="4"/>
      <c r="G667" s="2"/>
      <c r="H667" s="5"/>
      <c r="I667" s="5"/>
      <c r="J667" s="5"/>
      <c r="K667" s="5"/>
      <c r="L667" s="2"/>
      <c r="M667" s="2"/>
    </row>
    <row r="668" spans="3:13" x14ac:dyDescent="0.3">
      <c r="C668" s="4"/>
      <c r="D668" s="4"/>
      <c r="E668" s="4"/>
      <c r="F668" s="4"/>
      <c r="G668" s="2"/>
      <c r="H668" s="5"/>
      <c r="I668" s="5"/>
      <c r="J668" s="5"/>
      <c r="K668" s="5"/>
      <c r="L668" s="2"/>
      <c r="M668" s="2"/>
    </row>
    <row r="669" spans="3:13" x14ac:dyDescent="0.3">
      <c r="C669" s="4"/>
      <c r="D669" s="4"/>
      <c r="E669" s="4"/>
      <c r="F669" s="4"/>
      <c r="G669" s="2"/>
      <c r="H669" s="5"/>
      <c r="I669" s="5"/>
      <c r="J669" s="5"/>
      <c r="K669" s="5"/>
      <c r="L669" s="2"/>
      <c r="M669" s="2"/>
    </row>
    <row r="670" spans="3:13" x14ac:dyDescent="0.3">
      <c r="C670" s="4"/>
      <c r="D670" s="4"/>
      <c r="E670" s="4"/>
      <c r="F670" s="4"/>
      <c r="G670" s="2"/>
      <c r="H670" s="5"/>
      <c r="I670" s="5"/>
      <c r="J670" s="5"/>
      <c r="K670" s="5"/>
      <c r="L670" s="2"/>
      <c r="M670" s="2"/>
    </row>
    <row r="671" spans="3:13" x14ac:dyDescent="0.3">
      <c r="C671" s="4"/>
      <c r="D671" s="4"/>
      <c r="E671" s="4"/>
      <c r="F671" s="4"/>
      <c r="G671" s="2"/>
      <c r="H671" s="5"/>
      <c r="I671" s="5"/>
      <c r="J671" s="5"/>
      <c r="K671" s="5"/>
      <c r="L671" s="2"/>
      <c r="M671" s="2"/>
    </row>
    <row r="672" spans="3:13" x14ac:dyDescent="0.3">
      <c r="C672" s="4"/>
      <c r="D672" s="4"/>
      <c r="E672" s="4"/>
      <c r="F672" s="4"/>
      <c r="G672" s="2"/>
      <c r="H672" s="5"/>
      <c r="I672" s="5"/>
      <c r="J672" s="5"/>
      <c r="K672" s="5"/>
      <c r="L672" s="2"/>
      <c r="M672" s="2"/>
    </row>
    <row r="673" spans="3:13" x14ac:dyDescent="0.3">
      <c r="C673" s="4"/>
      <c r="D673" s="4"/>
      <c r="E673" s="4"/>
      <c r="F673" s="4"/>
      <c r="G673" s="2"/>
      <c r="H673" s="5"/>
      <c r="I673" s="5"/>
      <c r="J673" s="5"/>
      <c r="K673" s="5"/>
      <c r="L673" s="2"/>
      <c r="M673" s="2"/>
    </row>
    <row r="674" spans="3:13" x14ac:dyDescent="0.3">
      <c r="C674" s="4"/>
      <c r="D674" s="4"/>
      <c r="E674" s="4"/>
      <c r="F674" s="4"/>
      <c r="G674" s="2"/>
      <c r="H674" s="5"/>
      <c r="I674" s="5"/>
      <c r="J674" s="5"/>
      <c r="K674" s="5"/>
      <c r="L674" s="2"/>
      <c r="M674" s="2"/>
    </row>
    <row r="675" spans="3:13" x14ac:dyDescent="0.3">
      <c r="C675" s="4"/>
      <c r="D675" s="4"/>
      <c r="E675" s="4"/>
      <c r="F675" s="4"/>
      <c r="G675" s="2"/>
      <c r="H675" s="5"/>
      <c r="I675" s="5"/>
      <c r="J675" s="5"/>
      <c r="K675" s="5"/>
      <c r="L675" s="2"/>
      <c r="M675" s="2"/>
    </row>
    <row r="676" spans="3:13" x14ac:dyDescent="0.3">
      <c r="C676" s="4"/>
      <c r="D676" s="4"/>
      <c r="E676" s="4"/>
      <c r="F676" s="4"/>
      <c r="G676" s="2"/>
      <c r="H676" s="5"/>
      <c r="I676" s="5"/>
      <c r="J676" s="5"/>
      <c r="K676" s="5"/>
      <c r="L676" s="2"/>
      <c r="M676" s="2"/>
    </row>
    <row r="677" spans="3:13" x14ac:dyDescent="0.3">
      <c r="C677" s="4"/>
      <c r="D677" s="4"/>
      <c r="E677" s="4"/>
      <c r="F677" s="4"/>
      <c r="G677" s="2"/>
      <c r="H677" s="5"/>
      <c r="I677" s="5"/>
      <c r="J677" s="5"/>
      <c r="K677" s="5"/>
      <c r="L677" s="2"/>
      <c r="M677" s="2"/>
    </row>
    <row r="678" spans="3:13" x14ac:dyDescent="0.3">
      <c r="C678" s="4"/>
      <c r="D678" s="4"/>
      <c r="E678" s="4"/>
      <c r="F678" s="4"/>
      <c r="G678" s="2"/>
      <c r="H678" s="5"/>
      <c r="I678" s="5"/>
      <c r="J678" s="5"/>
      <c r="K678" s="5"/>
      <c r="L678" s="2"/>
      <c r="M678" s="2"/>
    </row>
    <row r="679" spans="3:13" x14ac:dyDescent="0.3">
      <c r="C679" s="4"/>
      <c r="D679" s="4"/>
      <c r="E679" s="4"/>
      <c r="F679" s="4"/>
      <c r="G679" s="2"/>
      <c r="H679" s="5"/>
      <c r="I679" s="5"/>
      <c r="J679" s="5"/>
      <c r="K679" s="5"/>
      <c r="L679" s="2"/>
      <c r="M679" s="2"/>
    </row>
    <row r="680" spans="3:13" x14ac:dyDescent="0.3">
      <c r="C680" s="4"/>
      <c r="D680" s="4"/>
      <c r="E680" s="4"/>
      <c r="F680" s="4"/>
      <c r="G680" s="2"/>
      <c r="H680" s="5"/>
      <c r="I680" s="5"/>
      <c r="J680" s="5"/>
      <c r="K680" s="5"/>
      <c r="L680" s="2"/>
      <c r="M680" s="2"/>
    </row>
    <row r="681" spans="3:13" x14ac:dyDescent="0.3">
      <c r="C681" s="4"/>
      <c r="D681" s="4"/>
      <c r="E681" s="4"/>
      <c r="F681" s="4"/>
      <c r="G681" s="2"/>
      <c r="H681" s="5"/>
      <c r="I681" s="5"/>
      <c r="J681" s="5"/>
      <c r="K681" s="5"/>
      <c r="L681" s="2"/>
      <c r="M681" s="2"/>
    </row>
    <row r="682" spans="3:13" x14ac:dyDescent="0.3">
      <c r="C682" s="4"/>
      <c r="D682" s="4"/>
      <c r="E682" s="4"/>
      <c r="F682" s="4"/>
      <c r="G682" s="2"/>
      <c r="H682" s="5"/>
      <c r="I682" s="5"/>
      <c r="J682" s="5"/>
      <c r="K682" s="5"/>
      <c r="L682" s="2"/>
      <c r="M682" s="2"/>
    </row>
    <row r="683" spans="3:13" x14ac:dyDescent="0.3">
      <c r="C683" s="4"/>
      <c r="D683" s="4"/>
      <c r="E683" s="4"/>
      <c r="F683" s="4"/>
      <c r="G683" s="2"/>
      <c r="H683" s="5"/>
      <c r="I683" s="5"/>
      <c r="J683" s="5"/>
      <c r="K683" s="5"/>
      <c r="L683" s="2"/>
      <c r="M683" s="2"/>
    </row>
    <row r="684" spans="3:13" x14ac:dyDescent="0.3">
      <c r="C684" s="4"/>
      <c r="D684" s="4"/>
      <c r="E684" s="4"/>
      <c r="F684" s="4"/>
      <c r="G684" s="2"/>
      <c r="H684" s="5"/>
      <c r="I684" s="5"/>
      <c r="J684" s="5"/>
      <c r="K684" s="5"/>
      <c r="L684" s="2"/>
      <c r="M684" s="2"/>
    </row>
    <row r="685" spans="3:13" x14ac:dyDescent="0.3">
      <c r="C685" s="4"/>
      <c r="D685" s="4"/>
      <c r="E685" s="4"/>
      <c r="F685" s="4"/>
      <c r="G685" s="2"/>
      <c r="H685" s="5"/>
      <c r="I685" s="5"/>
      <c r="J685" s="5"/>
      <c r="K685" s="5"/>
      <c r="L685" s="2"/>
      <c r="M685" s="2"/>
    </row>
    <row r="686" spans="3:13" x14ac:dyDescent="0.3">
      <c r="C686" s="4"/>
      <c r="D686" s="4"/>
      <c r="E686" s="4"/>
      <c r="F686" s="4"/>
      <c r="G686" s="2"/>
      <c r="H686" s="5"/>
      <c r="I686" s="5"/>
      <c r="J686" s="5"/>
      <c r="K686" s="5"/>
      <c r="L686" s="2"/>
      <c r="M686" s="2"/>
    </row>
    <row r="687" spans="3:13" x14ac:dyDescent="0.3">
      <c r="C687" s="4"/>
      <c r="D687" s="4"/>
      <c r="E687" s="4"/>
      <c r="F687" s="4"/>
      <c r="G687" s="2"/>
      <c r="H687" s="5"/>
      <c r="I687" s="5"/>
      <c r="J687" s="5"/>
      <c r="K687" s="5"/>
      <c r="L687" s="2"/>
      <c r="M687" s="2"/>
    </row>
    <row r="688" spans="3:13" x14ac:dyDescent="0.3">
      <c r="C688" s="4"/>
      <c r="D688" s="4"/>
      <c r="E688" s="4"/>
      <c r="F688" s="4"/>
      <c r="G688" s="2"/>
      <c r="H688" s="5"/>
      <c r="I688" s="5"/>
      <c r="J688" s="5"/>
      <c r="K688" s="5"/>
      <c r="L688" s="2"/>
      <c r="M688" s="2"/>
    </row>
    <row r="689" spans="3:13" x14ac:dyDescent="0.3">
      <c r="C689" s="4"/>
      <c r="D689" s="4"/>
      <c r="E689" s="4"/>
      <c r="F689" s="4"/>
      <c r="G689" s="2"/>
      <c r="H689" s="5"/>
      <c r="I689" s="5"/>
      <c r="J689" s="5"/>
      <c r="K689" s="5"/>
      <c r="L689" s="2"/>
      <c r="M689" s="2"/>
    </row>
    <row r="690" spans="3:13" x14ac:dyDescent="0.3">
      <c r="C690" s="4"/>
      <c r="D690" s="4"/>
      <c r="E690" s="4"/>
      <c r="F690" s="4"/>
      <c r="G690" s="2"/>
      <c r="H690" s="5"/>
      <c r="I690" s="5"/>
      <c r="J690" s="5"/>
      <c r="K690" s="5"/>
      <c r="L690" s="2"/>
      <c r="M690" s="2"/>
    </row>
    <row r="691" spans="3:13" x14ac:dyDescent="0.3">
      <c r="C691" s="4"/>
      <c r="D691" s="4"/>
      <c r="E691" s="4"/>
      <c r="F691" s="4"/>
      <c r="G691" s="2"/>
      <c r="H691" s="5"/>
      <c r="I691" s="5"/>
      <c r="J691" s="5"/>
      <c r="K691" s="5"/>
      <c r="L691" s="2"/>
      <c r="M691" s="2"/>
    </row>
    <row r="692" spans="3:13" x14ac:dyDescent="0.3">
      <c r="C692" s="4"/>
      <c r="D692" s="4"/>
      <c r="E692" s="4"/>
      <c r="F692" s="4"/>
      <c r="G692" s="2"/>
      <c r="H692" s="5"/>
      <c r="I692" s="5"/>
      <c r="J692" s="5"/>
      <c r="K692" s="5"/>
      <c r="L692" s="2"/>
      <c r="M692" s="2"/>
    </row>
    <row r="693" spans="3:13" x14ac:dyDescent="0.3">
      <c r="C693" s="4"/>
      <c r="D693" s="4"/>
      <c r="E693" s="4"/>
      <c r="F693" s="4"/>
      <c r="G693" s="2"/>
      <c r="H693" s="5"/>
      <c r="I693" s="5"/>
      <c r="J693" s="5"/>
      <c r="K693" s="5"/>
      <c r="L693" s="2"/>
      <c r="M693" s="2"/>
    </row>
    <row r="694" spans="3:13" x14ac:dyDescent="0.3">
      <c r="C694" s="4"/>
      <c r="D694" s="4"/>
      <c r="E694" s="4"/>
      <c r="F694" s="4"/>
      <c r="G694" s="2"/>
      <c r="H694" s="5"/>
      <c r="I694" s="5"/>
      <c r="J694" s="5"/>
      <c r="K694" s="5"/>
      <c r="L694" s="2"/>
      <c r="M694" s="2"/>
    </row>
    <row r="695" spans="3:13" x14ac:dyDescent="0.3">
      <c r="C695" s="4"/>
      <c r="D695" s="4"/>
      <c r="E695" s="4"/>
      <c r="F695" s="4"/>
      <c r="G695" s="2"/>
      <c r="H695" s="5"/>
      <c r="I695" s="5"/>
      <c r="J695" s="5"/>
      <c r="K695" s="5"/>
      <c r="L695" s="2"/>
      <c r="M695" s="2"/>
    </row>
    <row r="696" spans="3:13" x14ac:dyDescent="0.3">
      <c r="C696" s="4"/>
      <c r="D696" s="4"/>
      <c r="E696" s="4"/>
      <c r="F696" s="4"/>
      <c r="G696" s="2"/>
      <c r="H696" s="5"/>
      <c r="I696" s="5"/>
      <c r="J696" s="5"/>
      <c r="K696" s="5"/>
      <c r="L696" s="2"/>
      <c r="M696" s="2"/>
    </row>
    <row r="697" spans="3:13" x14ac:dyDescent="0.3">
      <c r="C697" s="4"/>
      <c r="D697" s="4"/>
      <c r="E697" s="4"/>
      <c r="F697" s="4"/>
      <c r="G697" s="2"/>
      <c r="H697" s="5"/>
      <c r="I697" s="5"/>
      <c r="J697" s="5"/>
      <c r="K697" s="5"/>
      <c r="L697" s="2"/>
      <c r="M697" s="2"/>
    </row>
    <row r="698" spans="3:13" x14ac:dyDescent="0.3">
      <c r="C698" s="4"/>
      <c r="D698" s="4"/>
      <c r="E698" s="4"/>
      <c r="F698" s="4"/>
      <c r="G698" s="2"/>
      <c r="H698" s="5"/>
      <c r="I698" s="5"/>
      <c r="J698" s="5"/>
      <c r="K698" s="5"/>
      <c r="L698" s="2"/>
      <c r="M698" s="2"/>
    </row>
    <row r="699" spans="3:13" x14ac:dyDescent="0.3">
      <c r="C699" s="4"/>
      <c r="D699" s="4"/>
      <c r="E699" s="4"/>
      <c r="F699" s="4"/>
      <c r="G699" s="2"/>
      <c r="H699" s="5"/>
      <c r="I699" s="5"/>
      <c r="J699" s="5"/>
      <c r="K699" s="5"/>
      <c r="L699" s="2"/>
      <c r="M699" s="2"/>
    </row>
    <row r="700" spans="3:13" x14ac:dyDescent="0.3">
      <c r="C700" s="4"/>
      <c r="D700" s="4"/>
      <c r="E700" s="4"/>
      <c r="F700" s="4"/>
      <c r="G700" s="2"/>
      <c r="H700" s="5"/>
      <c r="I700" s="5"/>
      <c r="J700" s="5"/>
      <c r="K700" s="5"/>
      <c r="L700" s="2"/>
      <c r="M700" s="2"/>
    </row>
    <row r="701" spans="3:13" x14ac:dyDescent="0.3">
      <c r="C701" s="4"/>
      <c r="D701" s="4"/>
      <c r="E701" s="4"/>
      <c r="F701" s="4"/>
      <c r="G701" s="2"/>
      <c r="H701" s="5"/>
      <c r="I701" s="5"/>
      <c r="J701" s="5"/>
      <c r="K701" s="5"/>
      <c r="L701" s="2"/>
      <c r="M701" s="2"/>
    </row>
    <row r="702" spans="3:13" x14ac:dyDescent="0.3">
      <c r="C702" s="4"/>
      <c r="D702" s="4"/>
      <c r="E702" s="4"/>
      <c r="F702" s="4"/>
      <c r="G702" s="2"/>
      <c r="H702" s="5"/>
      <c r="I702" s="5"/>
      <c r="J702" s="5"/>
      <c r="K702" s="5"/>
      <c r="L702" s="2"/>
      <c r="M702" s="2"/>
    </row>
    <row r="703" spans="3:13" x14ac:dyDescent="0.3">
      <c r="C703" s="4"/>
      <c r="D703" s="4"/>
      <c r="E703" s="4"/>
      <c r="F703" s="4"/>
      <c r="G703" s="2"/>
      <c r="H703" s="5"/>
      <c r="I703" s="5"/>
      <c r="J703" s="5"/>
      <c r="K703" s="5"/>
      <c r="L703" s="2"/>
      <c r="M703" s="2"/>
    </row>
    <row r="704" spans="3:13" x14ac:dyDescent="0.3">
      <c r="C704" s="4"/>
      <c r="D704" s="4"/>
      <c r="E704" s="4"/>
      <c r="F704" s="4"/>
      <c r="G704" s="2"/>
      <c r="H704" s="5"/>
      <c r="I704" s="5"/>
      <c r="J704" s="5"/>
      <c r="K704" s="5"/>
      <c r="L704" s="2"/>
      <c r="M704" s="2"/>
    </row>
    <row r="705" spans="3:13" x14ac:dyDescent="0.3">
      <c r="C705" s="4"/>
      <c r="D705" s="4"/>
      <c r="E705" s="4"/>
      <c r="F705" s="4"/>
      <c r="G705" s="2"/>
      <c r="H705" s="5"/>
      <c r="I705" s="5"/>
      <c r="J705" s="5"/>
      <c r="K705" s="5"/>
      <c r="L705" s="2"/>
      <c r="M705" s="2"/>
    </row>
  </sheetData>
  <mergeCells count="4">
    <mergeCell ref="C2:D2"/>
    <mergeCell ref="E2:F2"/>
    <mergeCell ref="P6:P8"/>
    <mergeCell ref="P9:P11"/>
  </mergeCells>
  <conditionalFormatting sqref="D1:D26 D706:D1048576">
    <cfRule type="top10" dxfId="3" priority="3" rank="10"/>
  </conditionalFormatting>
  <conditionalFormatting sqref="F1:F26 F706:F1048576">
    <cfRule type="top10" dxfId="2" priority="4" rank="10"/>
  </conditionalFormatting>
  <conditionalFormatting sqref="D27:D705">
    <cfRule type="top10" dxfId="1" priority="1" rank="10"/>
  </conditionalFormatting>
  <conditionalFormatting sqref="F27:F705">
    <cfRule type="top10" dxfId="0" priority="2" rank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Los Encuentros Structure Volume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Chase</dc:creator>
  <cp:lastModifiedBy>Kyle Shaw</cp:lastModifiedBy>
  <dcterms:created xsi:type="dcterms:W3CDTF">2018-12-14T12:49:31Z</dcterms:created>
  <dcterms:modified xsi:type="dcterms:W3CDTF">2023-06-24T16:34:39Z</dcterms:modified>
</cp:coreProperties>
</file>